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48" windowHeight="8568" activeTab="2"/>
  </bookViews>
  <sheets>
    <sheet name="tassi" sheetId="1" r:id="rId1"/>
    <sheet name="cassa" sheetId="2" r:id="rId2"/>
    <sheet name="orario" sheetId="3" r:id="rId3"/>
    <sheet name="consuntivo" sheetId="4" r:id="rId4"/>
    <sheet name="esperimento" sheetId="5" r:id="rId5"/>
    <sheet name="consuntivo 1" sheetId="6" r:id="rId6"/>
    <sheet name="consuntivo 2" sheetId="7" r:id="rId7"/>
    <sheet name="grafico 3D" sheetId="8" r:id="rId8"/>
    <sheet name="aggiungi riga" sheetId="9" r:id="rId9"/>
    <sheet name="arrotondamenti" sheetId="10" r:id="rId10"/>
    <sheet name="sfondo" sheetId="11" r:id="rId11"/>
    <sheet name="filtrare" sheetId="12" r:id="rId12"/>
  </sheets>
  <definedNames>
    <definedName name="ilgiusto">'orario'!$B$2</definedName>
    <definedName name="tipi_possibili">'sfondo'!$J$1:$J$3</definedName>
    <definedName name="tipipossibili">'sfondo'!$J$1:$J$3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<sst xmlns="http://schemas.openxmlformats.org/spreadsheetml/2006/main" count="88" uniqueCount="42">
  <si>
    <t>data</t>
  </si>
  <si>
    <t>entrate</t>
  </si>
  <si>
    <t>uscite</t>
  </si>
  <si>
    <t>cassa</t>
  </si>
  <si>
    <t>riporto</t>
  </si>
  <si>
    <t>lun</t>
  </si>
  <si>
    <t>mar</t>
  </si>
  <si>
    <t>mer</t>
  </si>
  <si>
    <t>gio</t>
  </si>
  <si>
    <t>ven</t>
  </si>
  <si>
    <t>ilgiusto</t>
  </si>
  <si>
    <t>1a e</t>
  </si>
  <si>
    <t>1a u</t>
  </si>
  <si>
    <t>2a e</t>
  </si>
  <si>
    <t>2a u</t>
  </si>
  <si>
    <t>totale</t>
  </si>
  <si>
    <t>differenza</t>
  </si>
  <si>
    <t>TOTALE</t>
  </si>
  <si>
    <t>teoria</t>
  </si>
  <si>
    <t>esp 1</t>
  </si>
  <si>
    <t>esperimento</t>
  </si>
  <si>
    <t>previsioni</t>
  </si>
  <si>
    <t>finanziamenti</t>
  </si>
  <si>
    <t>N</t>
  </si>
  <si>
    <t>netto</t>
  </si>
  <si>
    <t>lordo</t>
  </si>
  <si>
    <t>fattura</t>
  </si>
  <si>
    <t>preventivo</t>
  </si>
  <si>
    <t>n. prot.</t>
  </si>
  <si>
    <t>fantasie</t>
  </si>
  <si>
    <t>tipo</t>
  </si>
  <si>
    <t>entrata</t>
  </si>
  <si>
    <t>uscita</t>
  </si>
  <si>
    <t>risultato</t>
  </si>
  <si>
    <t>conta</t>
  </si>
  <si>
    <t>media</t>
  </si>
  <si>
    <t>dev.st</t>
  </si>
  <si>
    <t>90° percentile</t>
  </si>
  <si>
    <t>10° percentile</t>
  </si>
  <si>
    <t>media troncata al 2° percentile</t>
  </si>
  <si>
    <t>originali N(0,1)</t>
  </si>
  <si>
    <t>troncati 2 sigma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</si>
</sst>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&quot;€&quot;"/>
    <numFmt numFmtId="173" formatCode="d/m/yy\ h:mm"/>
    <numFmt numFmtId="174" formatCode="mm\:ss.0"/>
    <numFmt numFmtId="175" formatCode="mmm\-yyyy"/>
    <numFmt numFmtId="176" formatCode="[h]:mm"/>
    <numFmt numFmtId="177" formatCode="0.000"/>
    <numFmt numFmtId="178" formatCode="#,##0.00000&quot;€&quot;"/>
    <numFmt numFmtId="179" formatCode="dd/mm/yyyy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b/>
      <sz val="11.5"/>
      <name val="Arial"/>
      <family val="2"/>
    </font>
    <font>
      <sz val="15.75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.75"/>
      <name val="Arial"/>
      <family val="0"/>
    </font>
    <font>
      <b/>
      <sz val="14"/>
      <name val="Arial"/>
      <family val="0"/>
    </font>
    <font>
      <b/>
      <sz val="11.75"/>
      <name val="Arial"/>
      <family val="0"/>
    </font>
    <font>
      <sz val="1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65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</cellXfs>
  <cellStyles count="38">
    <cellStyle name="Normal" xfId="0"/>
    <cellStyle name="Comma" xfId="15"/>
    <cellStyle name="Comma [0]" xfId="16"/>
    <cellStyle name="Migliaia (0)_Cartel1 Grafico 1" xfId="17"/>
    <cellStyle name="Migliaia (0)_Cartel1 Grafico 1-1" xfId="18"/>
    <cellStyle name="Migliaia (0)_Cartel1 Grafico 1-2" xfId="19"/>
    <cellStyle name="Migliaia (0)_Cartel1 Grafico 1-3" xfId="20"/>
    <cellStyle name="Migliaia (0)_Cartel1 Grafico 1-4" xfId="21"/>
    <cellStyle name="Migliaia (0)_Cartel1 Grafico 1-5" xfId="22"/>
    <cellStyle name="Migliaia (0)_Cartel1 Grafico 1-6" xfId="23"/>
    <cellStyle name="Migliaia (0)_corso" xfId="24"/>
    <cellStyle name="Migliaia_Cartel1 Grafico 1" xfId="25"/>
    <cellStyle name="Migliaia_Cartel1 Grafico 1-1" xfId="26"/>
    <cellStyle name="Migliaia_Cartel1 Grafico 1-2" xfId="27"/>
    <cellStyle name="Migliaia_Cartel1 Grafico 1-3" xfId="28"/>
    <cellStyle name="Migliaia_Cartel1 Grafico 1-4" xfId="29"/>
    <cellStyle name="Migliaia_Cartel1 Grafico 1-5" xfId="30"/>
    <cellStyle name="Migliaia_Cartel1 Grafico 1-6" xfId="31"/>
    <cellStyle name="Migliaia_corso" xfId="32"/>
    <cellStyle name="Percent" xfId="33"/>
    <cellStyle name="Currency" xfId="34"/>
    <cellStyle name="Currency [0]" xfId="35"/>
    <cellStyle name="Valuta (0)_Cartel1 Grafico 1" xfId="36"/>
    <cellStyle name="Valuta (0)_Cartel1 Grafico 1-1" xfId="37"/>
    <cellStyle name="Valuta (0)_Cartel1 Grafico 1-2" xfId="38"/>
    <cellStyle name="Valuta (0)_Cartel1 Grafico 1-3" xfId="39"/>
    <cellStyle name="Valuta (0)_Cartel1 Grafico 1-4" xfId="40"/>
    <cellStyle name="Valuta (0)_Cartel1 Grafico 1-5" xfId="41"/>
    <cellStyle name="Valuta (0)_Cartel1 Grafico 1-6" xfId="42"/>
    <cellStyle name="Valuta (0)_corso" xfId="43"/>
    <cellStyle name="Valuta_Cartel1 Grafico 1" xfId="44"/>
    <cellStyle name="Valuta_Cartel1 Grafico 1-1" xfId="45"/>
    <cellStyle name="Valuta_Cartel1 Grafico 1-2" xfId="46"/>
    <cellStyle name="Valuta_Cartel1 Grafico 1-3" xfId="47"/>
    <cellStyle name="Valuta_Cartel1 Grafico 1-4" xfId="48"/>
    <cellStyle name="Valuta_Cartel1 Grafico 1-5" xfId="49"/>
    <cellStyle name="Valuta_Cartel1 Grafico 1-6" xfId="50"/>
    <cellStyle name="Valuta_corso" xfId="5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Consuntivo</a:t>
            </a:r>
          </a:p>
        </c:rich>
      </c:tx>
      <c:layout>
        <c:manualLayout>
          <c:xMode val="factor"/>
          <c:yMode val="factor"/>
          <c:x val="-0.00175"/>
          <c:y val="-0.019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735"/>
          <c:w val="0.9597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consuntivo!$C$3</c:f>
              <c:strCache>
                <c:ptCount val="1"/>
                <c:pt idx="0">
                  <c:v>entrate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consuntivo!$B$4:$B$11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consuntivo!$C$4:$C$11</c:f>
              <c:numCache>
                <c:ptCount val="8"/>
                <c:pt idx="0">
                  <c:v>101</c:v>
                </c:pt>
                <c:pt idx="3">
                  <c:v>204</c:v>
                </c:pt>
                <c:pt idx="4">
                  <c:v>157</c:v>
                </c:pt>
                <c:pt idx="5">
                  <c:v>87</c:v>
                </c:pt>
                <c:pt idx="6">
                  <c:v>234</c:v>
                </c:pt>
                <c:pt idx="7">
                  <c:v>125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consuntivo!$D$3</c:f>
              <c:strCache>
                <c:ptCount val="1"/>
                <c:pt idx="0">
                  <c:v>uscite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consuntivo!$B$4:$B$11</c:f>
              <c:numCache>
                <c:ptCount val="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cat>
          <c:val>
            <c:numRef>
              <c:f>consuntivo!$D$4:$D$11</c:f>
              <c:numCache>
                <c:ptCount val="8"/>
                <c:pt idx="0">
                  <c:v>123</c:v>
                </c:pt>
                <c:pt idx="3">
                  <c:v>55</c:v>
                </c:pt>
                <c:pt idx="4">
                  <c:v>125</c:v>
                </c:pt>
                <c:pt idx="5">
                  <c:v>126</c:v>
                </c:pt>
                <c:pt idx="6">
                  <c:v>187</c:v>
                </c:pt>
                <c:pt idx="7">
                  <c:v>156</c:v>
                </c:pt>
              </c:numCache>
            </c:numRef>
          </c:val>
          <c:shape val="box"/>
        </c:ser>
        <c:overlap val="100"/>
        <c:shape val="box"/>
        <c:axId val="47200634"/>
        <c:axId val="22152523"/>
      </c:bar3D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0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31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esperimento bla bla</a:t>
            </a:r>
          </a:p>
        </c:rich>
      </c:tx>
      <c:layout>
        <c:manualLayout>
          <c:xMode val="factor"/>
          <c:yMode val="factor"/>
          <c:x val="0.02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475"/>
          <c:w val="0.9522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esperimento!$B$1</c:f>
              <c:strCache>
                <c:ptCount val="1"/>
                <c:pt idx="0">
                  <c:v>teoria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esperimento!$B$2:$B$33</c:f>
              <c:numCache>
                <c:ptCount val="32"/>
                <c:pt idx="0">
                  <c:v>2</c:v>
                </c:pt>
                <c:pt idx="1">
                  <c:v>2.101980390271856</c:v>
                </c:pt>
                <c:pt idx="2">
                  <c:v>2.1442220510185597</c:v>
                </c:pt>
                <c:pt idx="3">
                  <c:v>2.176635217326557</c:v>
                </c:pt>
                <c:pt idx="4">
                  <c:v>2.2039607805437114</c:v>
                </c:pt>
                <c:pt idx="5">
                  <c:v>2.228035085019828</c:v>
                </c:pt>
                <c:pt idx="6">
                  <c:v>2.322490309931942</c:v>
                </c:pt>
                <c:pt idx="7">
                  <c:v>2.39496835316263</c:v>
                </c:pt>
                <c:pt idx="8">
                  <c:v>2.456070170039655</c:v>
                </c:pt>
                <c:pt idx="9">
                  <c:v>2.5099019513592786</c:v>
                </c:pt>
                <c:pt idx="10">
                  <c:v>2.721110255092798</c:v>
                </c:pt>
                <c:pt idx="11">
                  <c:v>2.8831760866327847</c:v>
                </c:pt>
                <c:pt idx="12">
                  <c:v>3.0198039027185573</c:v>
                </c:pt>
                <c:pt idx="13">
                  <c:v>3.2919752319607367</c:v>
                </c:pt>
                <c:pt idx="14">
                  <c:v>3.0299514551666986</c:v>
                </c:pt>
                <c:pt idx="15">
                  <c:v>3.349073756323204</c:v>
                </c:pt>
                <c:pt idx="16">
                  <c:v>3.442220510185596</c:v>
                </c:pt>
                <c:pt idx="17">
                  <c:v>3.529705854077836</c:v>
                </c:pt>
                <c:pt idx="18">
                  <c:v>3.61245154965971</c:v>
                </c:pt>
                <c:pt idx="19">
                  <c:v>3.691153452528776</c:v>
                </c:pt>
                <c:pt idx="20">
                  <c:v>3.7663521732655694</c:v>
                </c:pt>
                <c:pt idx="21">
                  <c:v>3.8384776310850235</c:v>
                </c:pt>
                <c:pt idx="22">
                  <c:v>3.9078784028338913</c:v>
                </c:pt>
                <c:pt idx="23">
                  <c:v>3.9748417658131503</c:v>
                </c:pt>
                <c:pt idx="24">
                  <c:v>4.0396078054371145</c:v>
                </c:pt>
                <c:pt idx="25">
                  <c:v>4.102379604162864</c:v>
                </c:pt>
                <c:pt idx="26">
                  <c:v>4.163330765278394</c:v>
                </c:pt>
                <c:pt idx="27">
                  <c:v>4.222611077089287</c:v>
                </c:pt>
                <c:pt idx="28">
                  <c:v>4.2803508501982765</c:v>
                </c:pt>
                <c:pt idx="29">
                  <c:v>4.336664289109585</c:v>
                </c:pt>
                <c:pt idx="30">
                  <c:v>4.391652148620279</c:v>
                </c:pt>
                <c:pt idx="31">
                  <c:v>4.445403852127496</c:v>
                </c:pt>
              </c:numCache>
            </c:numRef>
          </c:xVal>
          <c:yVal>
            <c:numRef>
              <c:f>esperimento!$A$2:$A$33</c:f>
              <c:numCache>
                <c:ptCount val="32"/>
                <c:pt idx="0">
                  <c:v>0</c:v>
                </c:pt>
                <c:pt idx="1">
                  <c:v>0.004</c:v>
                </c:pt>
                <c:pt idx="2">
                  <c:v>0.008</c:v>
                </c:pt>
                <c:pt idx="3">
                  <c:v>0.012</c:v>
                </c:pt>
                <c:pt idx="4">
                  <c:v>0.016</c:v>
                </c:pt>
                <c:pt idx="5">
                  <c:v>0.02</c:v>
                </c:pt>
                <c:pt idx="6">
                  <c:v>0.04</c:v>
                </c:pt>
                <c:pt idx="7">
                  <c:v>0.06</c:v>
                </c:pt>
                <c:pt idx="8">
                  <c:v>0.08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0.642</c:v>
                </c:pt>
                <c:pt idx="14">
                  <c:v>0.40800000000000003</c:v>
                </c:pt>
                <c:pt idx="15">
                  <c:v>0.7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1.2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1.6</c:v>
                </c:pt>
                <c:pt idx="25">
                  <c:v>1.7</c:v>
                </c:pt>
                <c:pt idx="26">
                  <c:v>1.8</c:v>
                </c:pt>
                <c:pt idx="27">
                  <c:v>1.9</c:v>
                </c:pt>
                <c:pt idx="28">
                  <c:v>2</c:v>
                </c:pt>
                <c:pt idx="29">
                  <c:v>2.1</c:v>
                </c:pt>
                <c:pt idx="30">
                  <c:v>2.2</c:v>
                </c:pt>
                <c:pt idx="31">
                  <c:v>2.3</c:v>
                </c:pt>
              </c:numCache>
            </c:numRef>
          </c:yVal>
          <c:smooth val="0"/>
        </c:ser>
        <c:ser>
          <c:idx val="1"/>
          <c:order val="1"/>
          <c:tx>
            <c:v>finto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esperimento!$C$2:$C$33</c:f>
              <c:numCache>
                <c:ptCount val="32"/>
                <c:pt idx="9">
                  <c:v>2.4</c:v>
                </c:pt>
                <c:pt idx="10">
                  <c:v>2.8</c:v>
                </c:pt>
                <c:pt idx="11">
                  <c:v>3</c:v>
                </c:pt>
                <c:pt idx="12">
                  <c:v>3.0720224116289536</c:v>
                </c:pt>
                <c:pt idx="13">
                  <c:v>3.1504978561676054</c:v>
                </c:pt>
                <c:pt idx="14">
                  <c:v>2.9313255641702836</c:v>
                </c:pt>
                <c:pt idx="15">
                  <c:v>3.1</c:v>
                </c:pt>
                <c:pt idx="16">
                  <c:v>3.387787186535551</c:v>
                </c:pt>
                <c:pt idx="17">
                  <c:v>3.443796289733711</c:v>
                </c:pt>
                <c:pt idx="18">
                  <c:v>3.5</c:v>
                </c:pt>
                <c:pt idx="19">
                  <c:v>3.7648799854382906</c:v>
                </c:pt>
                <c:pt idx="20">
                  <c:v>4</c:v>
                </c:pt>
                <c:pt idx="21">
                  <c:v>3.709592159810492</c:v>
                </c:pt>
                <c:pt idx="22">
                  <c:v>3.8395562071744602</c:v>
                </c:pt>
                <c:pt idx="23">
                  <c:v>4</c:v>
                </c:pt>
                <c:pt idx="24">
                  <c:v>3.8981692341549214</c:v>
                </c:pt>
                <c:pt idx="25">
                  <c:v>4.166667058664266</c:v>
                </c:pt>
                <c:pt idx="26">
                  <c:v>4.093819523545554</c:v>
                </c:pt>
                <c:pt idx="27">
                  <c:v>4.116104118870034</c:v>
                </c:pt>
                <c:pt idx="28">
                  <c:v>4.05</c:v>
                </c:pt>
                <c:pt idx="29">
                  <c:v>4.273127061673937</c:v>
                </c:pt>
                <c:pt idx="30">
                  <c:v>4.3708368614471365</c:v>
                </c:pt>
                <c:pt idx="31">
                  <c:v>4.06</c:v>
                </c:pt>
              </c:numCache>
            </c:numRef>
          </c:xVal>
          <c:yVal>
            <c:numRef>
              <c:f>esperimento!$A$2:$A$33</c:f>
              <c:numCache>
                <c:ptCount val="32"/>
                <c:pt idx="0">
                  <c:v>0</c:v>
                </c:pt>
                <c:pt idx="1">
                  <c:v>0.004</c:v>
                </c:pt>
                <c:pt idx="2">
                  <c:v>0.008</c:v>
                </c:pt>
                <c:pt idx="3">
                  <c:v>0.012</c:v>
                </c:pt>
                <c:pt idx="4">
                  <c:v>0.016</c:v>
                </c:pt>
                <c:pt idx="5">
                  <c:v>0.02</c:v>
                </c:pt>
                <c:pt idx="6">
                  <c:v>0.04</c:v>
                </c:pt>
                <c:pt idx="7">
                  <c:v>0.06</c:v>
                </c:pt>
                <c:pt idx="8">
                  <c:v>0.08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0.642</c:v>
                </c:pt>
                <c:pt idx="14">
                  <c:v>0.40800000000000003</c:v>
                </c:pt>
                <c:pt idx="15">
                  <c:v>0.7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1.2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1.6</c:v>
                </c:pt>
                <c:pt idx="25">
                  <c:v>1.7</c:v>
                </c:pt>
                <c:pt idx="26">
                  <c:v>1.8</c:v>
                </c:pt>
                <c:pt idx="27">
                  <c:v>1.9</c:v>
                </c:pt>
                <c:pt idx="28">
                  <c:v>2</c:v>
                </c:pt>
                <c:pt idx="29">
                  <c:v>2.1</c:v>
                </c:pt>
                <c:pt idx="30">
                  <c:v>2.2</c:v>
                </c:pt>
                <c:pt idx="31">
                  <c:v>2.3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esperimento!$D$1</c:f>
              <c:strCache>
                <c:ptCount val="1"/>
                <c:pt idx="0">
                  <c:v>esperimento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esperimento!$D$2:$D$33</c:f>
              <c:numCache>
                <c:ptCount val="32"/>
                <c:pt idx="8">
                  <c:v>2</c:v>
                </c:pt>
                <c:pt idx="9">
                  <c:v>2</c:v>
                </c:pt>
                <c:pt idx="10">
                  <c:v>2.1</c:v>
                </c:pt>
                <c:pt idx="13">
                  <c:v>3</c:v>
                </c:pt>
                <c:pt idx="18">
                  <c:v>3.85</c:v>
                </c:pt>
                <c:pt idx="23">
                  <c:v>4</c:v>
                </c:pt>
                <c:pt idx="28">
                  <c:v>3.8</c:v>
                </c:pt>
                <c:pt idx="29">
                  <c:v>4.2</c:v>
                </c:pt>
                <c:pt idx="31">
                  <c:v>4</c:v>
                </c:pt>
              </c:numCache>
            </c:numRef>
          </c:xVal>
          <c:yVal>
            <c:numRef>
              <c:f>esperimento!$A$2:$A$33</c:f>
              <c:numCache>
                <c:ptCount val="32"/>
                <c:pt idx="0">
                  <c:v>0</c:v>
                </c:pt>
                <c:pt idx="1">
                  <c:v>0.004</c:v>
                </c:pt>
                <c:pt idx="2">
                  <c:v>0.008</c:v>
                </c:pt>
                <c:pt idx="3">
                  <c:v>0.012</c:v>
                </c:pt>
                <c:pt idx="4">
                  <c:v>0.016</c:v>
                </c:pt>
                <c:pt idx="5">
                  <c:v>0.02</c:v>
                </c:pt>
                <c:pt idx="6">
                  <c:v>0.04</c:v>
                </c:pt>
                <c:pt idx="7">
                  <c:v>0.06</c:v>
                </c:pt>
                <c:pt idx="8">
                  <c:v>0.08</c:v>
                </c:pt>
                <c:pt idx="9">
                  <c:v>0.1</c:v>
                </c:pt>
                <c:pt idx="10">
                  <c:v>0.2</c:v>
                </c:pt>
                <c:pt idx="11">
                  <c:v>0.3</c:v>
                </c:pt>
                <c:pt idx="12">
                  <c:v>0.4</c:v>
                </c:pt>
                <c:pt idx="13">
                  <c:v>0.642</c:v>
                </c:pt>
                <c:pt idx="14">
                  <c:v>0.40800000000000003</c:v>
                </c:pt>
                <c:pt idx="15">
                  <c:v>0.7</c:v>
                </c:pt>
                <c:pt idx="16">
                  <c:v>0.8</c:v>
                </c:pt>
                <c:pt idx="17">
                  <c:v>0.9</c:v>
                </c:pt>
                <c:pt idx="18">
                  <c:v>1</c:v>
                </c:pt>
                <c:pt idx="19">
                  <c:v>1.1</c:v>
                </c:pt>
                <c:pt idx="20">
                  <c:v>1.2</c:v>
                </c:pt>
                <c:pt idx="21">
                  <c:v>1.3</c:v>
                </c:pt>
                <c:pt idx="22">
                  <c:v>1.4</c:v>
                </c:pt>
                <c:pt idx="23">
                  <c:v>1.5</c:v>
                </c:pt>
                <c:pt idx="24">
                  <c:v>1.6</c:v>
                </c:pt>
                <c:pt idx="25">
                  <c:v>1.7</c:v>
                </c:pt>
                <c:pt idx="26">
                  <c:v>1.8</c:v>
                </c:pt>
                <c:pt idx="27">
                  <c:v>1.9</c:v>
                </c:pt>
                <c:pt idx="28">
                  <c:v>2</c:v>
                </c:pt>
                <c:pt idx="29">
                  <c:v>2.1</c:v>
                </c:pt>
                <c:pt idx="30">
                  <c:v>2.2</c:v>
                </c:pt>
                <c:pt idx="31">
                  <c:v>2.3</c:v>
                </c:pt>
              </c:numCache>
            </c:numRef>
          </c:yVal>
          <c:smooth val="0"/>
        </c:ser>
        <c:axId val="65154980"/>
        <c:axId val="49523909"/>
      </c:scatterChart>
      <c:valAx>
        <c:axId val="65154980"/>
        <c:scaling>
          <c:orientation val="minMax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tempo [s]</a:t>
                </a:r>
              </a:p>
            </c:rich>
          </c:tx>
          <c:layout>
            <c:manualLayout>
              <c:xMode val="factor"/>
              <c:yMode val="factor"/>
              <c:x val="0.0055"/>
              <c:y val="0.1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out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crossBetween val="midCat"/>
        <c:dispUnits/>
        <c:majorUnit val="1"/>
        <c:minorUnit val="0.5"/>
      </c:valAx>
      <c:valAx>
        <c:axId val="4952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movimento [cm]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154980"/>
        <c:crosses val="autoZero"/>
        <c:crossBetween val="midCat"/>
        <c:dispUnits/>
        <c:maj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10925"/>
          <c:y val="0.105"/>
          <c:w val="0.70825"/>
          <c:h val="0.0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75"/>
          <c:w val="1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'consuntivo 1'!$C$3</c:f>
              <c:strCache>
                <c:ptCount val="1"/>
                <c:pt idx="0">
                  <c:v>entrate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'consuntivo 1'!$B$4:$B$9</c:f>
              <c:str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previsioni</c:v>
                </c:pt>
              </c:strCache>
            </c:strRef>
          </c:cat>
          <c:val>
            <c:numRef>
              <c:f>'consuntivo 1'!$C$4:$C$9</c:f>
              <c:numCache>
                <c:ptCount val="6"/>
                <c:pt idx="0">
                  <c:v>100</c:v>
                </c:pt>
                <c:pt idx="1">
                  <c:v>89</c:v>
                </c:pt>
                <c:pt idx="2">
                  <c:v>56</c:v>
                </c:pt>
                <c:pt idx="3">
                  <c:v>123</c:v>
                </c:pt>
                <c:pt idx="4">
                  <c:v>114</c:v>
                </c:pt>
                <c:pt idx="5">
                  <c:v>217</c:v>
                </c:pt>
              </c:numCache>
            </c:numRef>
          </c:val>
        </c:ser>
        <c:ser>
          <c:idx val="1"/>
          <c:order val="1"/>
          <c:tx>
            <c:strRef>
              <c:f>'consuntivo 1'!$D$3</c:f>
              <c:strCache>
                <c:ptCount val="1"/>
                <c:pt idx="0">
                  <c:v>uscite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'consuntivo 1'!$B$4:$B$9</c:f>
              <c:str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previsioni</c:v>
                </c:pt>
              </c:strCache>
            </c:strRef>
          </c:cat>
          <c:val>
            <c:numRef>
              <c:f>'consuntivo 1'!$D$4:$D$9</c:f>
              <c:numCache>
                <c:ptCount val="6"/>
                <c:pt idx="0">
                  <c:v>89</c:v>
                </c:pt>
                <c:pt idx="1">
                  <c:v>95</c:v>
                </c:pt>
                <c:pt idx="2">
                  <c:v>125</c:v>
                </c:pt>
                <c:pt idx="3">
                  <c:v>99</c:v>
                </c:pt>
                <c:pt idx="4">
                  <c:v>112</c:v>
                </c:pt>
                <c:pt idx="5">
                  <c:v>122</c:v>
                </c:pt>
              </c:numCache>
            </c:numRef>
          </c:val>
        </c:ser>
        <c:overlap val="40"/>
        <c:gapWidth val="70"/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#,##0.00&quot;€&quot;" sourceLinked="0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13663"/>
        <c:crosses val="autoZero"/>
        <c:auto val="1"/>
        <c:lblOffset val="100"/>
        <c:tickMarkSkip val="2"/>
        <c:noMultiLvlLbl val="0"/>
      </c:catAx>
      <c:valAx>
        <c:axId val="52013663"/>
        <c:scaling>
          <c:orientation val="minMax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in"/>
        <c:tickLblPos val="nextTo"/>
        <c:crossAx val="43061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81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06825"/>
          <c:w val="0.27725"/>
          <c:h val="0.2385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flussi di cassa</a:t>
            </a:r>
          </a:p>
        </c:rich>
      </c:tx>
      <c:layout>
        <c:manualLayout>
          <c:xMode val="factor"/>
          <c:yMode val="factor"/>
          <c:x val="-0.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1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'consuntivo 2'!$B$3</c:f>
              <c:strCache>
                <c:ptCount val="1"/>
                <c:pt idx="0">
                  <c:v>entrate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'consuntivo 2'!$A$4:$A$9</c:f>
              <c:strCache/>
            </c:strRef>
          </c:cat>
          <c:val>
            <c:numRef>
              <c:f>'consuntivo 2'!$B$4:$B$9</c:f>
              <c:numCache/>
            </c:numRef>
          </c:val>
        </c:ser>
        <c:ser>
          <c:idx val="1"/>
          <c:order val="1"/>
          <c:tx>
            <c:strRef>
              <c:f>'consuntivo 2'!$C$3</c:f>
              <c:strCache>
                <c:ptCount val="1"/>
                <c:pt idx="0">
                  <c:v>uscite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100000">
                  <a:srgbClr val="993366"/>
                </a:gs>
              </a:gsLst>
              <a:lin ang="5400000" scaled="1"/>
            </a:gra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'consuntivo 2'!$A$4:$A$9</c:f>
              <c:strCache/>
            </c:strRef>
          </c:cat>
          <c:val>
            <c:numRef>
              <c:f>'consuntivo 2'!$C$4:$C$9</c:f>
              <c:numCache/>
            </c:numRef>
          </c:val>
        </c:ser>
        <c:overlap val="40"/>
        <c:gapWidth val="70"/>
        <c:axId val="65469784"/>
        <c:axId val="52357145"/>
      </c:barChart>
      <c:lineChart>
        <c:grouping val="standard"/>
        <c:varyColors val="0"/>
        <c:ser>
          <c:idx val="2"/>
          <c:order val="2"/>
          <c:tx>
            <c:strRef>
              <c:f>'consuntivo 2'!$D$3</c:f>
              <c:strCache>
                <c:ptCount val="1"/>
                <c:pt idx="0">
                  <c:v>finanziamenti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'consuntivo 2'!$A$4:$A$9</c:f>
              <c:strCache/>
            </c:strRef>
          </c:cat>
          <c:val>
            <c:numRef>
              <c:f>'consuntivo 2'!$D$4:$D$9</c:f>
              <c:numCache/>
            </c:numRef>
          </c:val>
          <c:smooth val="0"/>
        </c:ser>
        <c:axId val="1452258"/>
        <c:axId val="13070323"/>
      </c:lineChart>
      <c:catAx>
        <c:axId val="65469784"/>
        <c:scaling>
          <c:orientation val="minMax"/>
        </c:scaling>
        <c:axPos val="b"/>
        <c:delete val="0"/>
        <c:numFmt formatCode="#,##0.00&quot;€&quot;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auto val="1"/>
        <c:lblOffset val="100"/>
        <c:tickMarkSkip val="2"/>
        <c:noMultiLvlLbl val="0"/>
      </c:catAx>
      <c:valAx>
        <c:axId val="52357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k€</a:t>
                </a:r>
              </a:p>
            </c:rich>
          </c:tx>
          <c:layout>
            <c:manualLayout>
              <c:xMode val="factor"/>
              <c:yMode val="factor"/>
              <c:x val="0.0005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in"/>
        <c:tickLblPos val="nextTo"/>
        <c:crossAx val="65469784"/>
        <c:crossesAt val="1"/>
        <c:crossBetween val="between"/>
        <c:dispUnits/>
      </c:valAx>
      <c:catAx>
        <c:axId val="1452258"/>
        <c:scaling>
          <c:orientation val="minMax"/>
        </c:scaling>
        <c:axPos val="b"/>
        <c:delete val="1"/>
        <c:majorTickMark val="in"/>
        <c:minorTickMark val="none"/>
        <c:tickLblPos val="nextTo"/>
        <c:crossAx val="13070323"/>
        <c:crosses val="autoZero"/>
        <c:auto val="1"/>
        <c:lblOffset val="100"/>
        <c:noMultiLvlLbl val="0"/>
      </c:catAx>
      <c:valAx>
        <c:axId val="1307032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1452258"/>
        <c:crosses val="max"/>
        <c:crossBetween val="between"/>
        <c:dispUnits/>
        <c:majorUnit val="0.2"/>
      </c:valAx>
      <c:spPr>
        <a:solidFill>
          <a:srgbClr val="C0C0C0"/>
        </a:solidFill>
        <a:ln w="381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47475"/>
          <c:y val="0.1045"/>
          <c:w val="0.28625"/>
          <c:h val="0.219"/>
        </c:manualLayout>
      </c:layout>
      <c:overlay val="0"/>
      <c:spPr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rotY val="24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surface3DChart>
        <c:ser>
          <c:idx val="0"/>
          <c:order val="0"/>
          <c:tx>
            <c:strRef>
              <c:f>'grafico 3D'!$A$4</c:f>
              <c:strCache>
                <c:ptCount val="1"/>
                <c:pt idx="0">
                  <c:v>0.01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3D'!$B$4:$AK$4</c:f>
              <c:numCache>
                <c:ptCount val="36"/>
                <c:pt idx="0">
                  <c:v>0.9999666669999985</c:v>
                </c:pt>
                <c:pt idx="1">
                  <c:v>0.9588348235871977</c:v>
                </c:pt>
                <c:pt idx="2">
                  <c:v>0.8444555962140413</c:v>
                </c:pt>
                <c:pt idx="3">
                  <c:v>0.6728791723107468</c:v>
                </c:pt>
                <c:pt idx="4">
                  <c:v>0.46768988357247326</c:v>
                </c:pt>
                <c:pt idx="5">
                  <c:v>0.2561014799548702</c:v>
                </c:pt>
                <c:pt idx="6">
                  <c:v>0.06454403877880327</c:v>
                </c:pt>
                <c:pt idx="7">
                  <c:v>-0.08546830308549909</c:v>
                </c:pt>
                <c:pt idx="8">
                  <c:v>-0.18046770057603778</c:v>
                </c:pt>
                <c:pt idx="9">
                  <c:v>-0.21664226636272366</c:v>
                </c:pt>
                <c:pt idx="10">
                  <c:v>-0.19970149997280884</c:v>
                </c:pt>
                <c:pt idx="11">
                  <c:v>-0.14310320105805696</c:v>
                </c:pt>
                <c:pt idx="12">
                  <c:v>-0.06504655475308503</c:v>
                </c:pt>
                <c:pt idx="13">
                  <c:v>0.01515222620168709</c:v>
                </c:pt>
                <c:pt idx="14">
                  <c:v>0.08059925436097125</c:v>
                </c:pt>
                <c:pt idx="15">
                  <c:v>0.11962695895056294</c:v>
                </c:pt>
                <c:pt idx="16">
                  <c:v>0.1273874251288839</c:v>
                </c:pt>
                <c:pt idx="17">
                  <c:v>0.10601873904908808</c:v>
                </c:pt>
                <c:pt idx="18">
                  <c:v>0.06345637709972658</c:v>
                </c:pt>
                <c:pt idx="19">
                  <c:v>0.011221132435539682</c:v>
                </c:pt>
                <c:pt idx="20">
                  <c:v>-0.03830473406502907</c:v>
                </c:pt>
                <c:pt idx="21">
                  <c:v>-0.07453286978171787</c:v>
                </c:pt>
                <c:pt idx="22">
                  <c:v>-0.09072701042393626</c:v>
                </c:pt>
                <c:pt idx="23">
                  <c:v>-0.0850905442038601</c:v>
                </c:pt>
                <c:pt idx="24">
                  <c:v>-0.06073233014016303</c:v>
                </c:pt>
                <c:pt idx="25">
                  <c:v>-0.024600021235189208</c:v>
                </c:pt>
                <c:pt idx="26">
                  <c:v>0.014321798753119749</c:v>
                </c:pt>
                <c:pt idx="27">
                  <c:v>0.04711702836298337</c:v>
                </c:pt>
                <c:pt idx="28">
                  <c:v>0.06687892374790902</c:v>
                </c:pt>
                <c:pt idx="29">
                  <c:v>0.07008233234536253</c:v>
                </c:pt>
                <c:pt idx="30">
                  <c:v>0.05712894307914656</c:v>
                </c:pt>
                <c:pt idx="31">
                  <c:v>0.03199971772726635</c:v>
                </c:pt>
                <c:pt idx="32">
                  <c:v>0.001144621544079865</c:v>
                </c:pt>
                <c:pt idx="33">
                  <c:v>-0.028102836584402796</c:v>
                </c:pt>
                <c:pt idx="34">
                  <c:v>-0.049211730204739026</c:v>
                </c:pt>
                <c:pt idx="35">
                  <c:v>-0.05786460025132115</c:v>
                </c:pt>
              </c:numCache>
            </c:numRef>
          </c:val>
        </c:ser>
        <c:ser>
          <c:idx val="1"/>
          <c:order val="1"/>
          <c:tx>
            <c:strRef>
              <c:f>'grafico 3D'!$A$5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3D'!$B$5:$AK$5</c:f>
              <c:numCache>
                <c:ptCount val="36"/>
                <c:pt idx="0">
                  <c:v>0.9588348235871977</c:v>
                </c:pt>
                <c:pt idx="1">
                  <c:v>0.9187253698655684</c:v>
                </c:pt>
                <c:pt idx="2">
                  <c:v>0.8072298132617245</c:v>
                </c:pt>
                <c:pt idx="3">
                  <c:v>0.6401081588704641</c:v>
                </c:pt>
                <c:pt idx="4">
                  <c:v>0.4405062287173542</c:v>
                </c:pt>
                <c:pt idx="5">
                  <c:v>0.23510736943570684</c:v>
                </c:pt>
                <c:pt idx="6">
                  <c:v>0.04978598715459229</c:v>
                </c:pt>
                <c:pt idx="7">
                  <c:v>-0.09445760094508533</c:v>
                </c:pt>
                <c:pt idx="8">
                  <c:v>-0.18456939671627778</c:v>
                </c:pt>
                <c:pt idx="9">
                  <c:v>-0.21701006793620808</c:v>
                </c:pt>
                <c:pt idx="10">
                  <c:v>-0.19760080977709346</c:v>
                </c:pt>
                <c:pt idx="11">
                  <c:v>-0.13975386987364735</c:v>
                </c:pt>
                <c:pt idx="12">
                  <c:v>-0.061490264492756116</c:v>
                </c:pt>
                <c:pt idx="13">
                  <c:v>0.01814415606162682</c:v>
                </c:pt>
                <c:pt idx="14">
                  <c:v>0.08256913530065503</c:v>
                </c:pt>
                <c:pt idx="15">
                  <c:v>0.12042463807115728</c:v>
                </c:pt>
                <c:pt idx="16">
                  <c:v>0.127121873065599</c:v>
                </c:pt>
                <c:pt idx="17">
                  <c:v>0.10498010321947061</c:v>
                </c:pt>
                <c:pt idx="18">
                  <c:v>0.0620244596483097</c:v>
                </c:pt>
                <c:pt idx="19">
                  <c:v>0.009776550151984021</c:v>
                </c:pt>
                <c:pt idx="20">
                  <c:v>-0.03945284198241149</c:v>
                </c:pt>
                <c:pt idx="21">
                  <c:v>-0.07519316463594712</c:v>
                </c:pt>
                <c:pt idx="22">
                  <c:v>-0.09084244183576326</c:v>
                </c:pt>
                <c:pt idx="23">
                  <c:v>-0.08472674421131218</c:v>
                </c:pt>
                <c:pt idx="24">
                  <c:v>-0.0600443320909754</c:v>
                </c:pt>
                <c:pt idx="25">
                  <c:v>-0.0237867359116249</c:v>
                </c:pt>
                <c:pt idx="26">
                  <c:v>0.015064938242597971</c:v>
                </c:pt>
                <c:pt idx="27">
                  <c:v>0.047637867853248646</c:v>
                </c:pt>
                <c:pt idx="28">
                  <c:v>0.06709408950193228</c:v>
                </c:pt>
                <c:pt idx="29">
                  <c:v>0.06998528414126177</c:v>
                </c:pt>
                <c:pt idx="30">
                  <c:v>0.05678121321927379</c:v>
                </c:pt>
                <c:pt idx="31">
                  <c:v>0.031509202988670125</c:v>
                </c:pt>
                <c:pt idx="32">
                  <c:v>0.0006369147351481092</c:v>
                </c:pt>
                <c:pt idx="33">
                  <c:v>-0.02851337919709539</c:v>
                </c:pt>
                <c:pt idx="34">
                  <c:v>-0.049445186343101154</c:v>
                </c:pt>
                <c:pt idx="35">
                  <c:v>-0.057888770615057726</c:v>
                </c:pt>
              </c:numCache>
            </c:numRef>
          </c:val>
        </c:ser>
        <c:ser>
          <c:idx val="2"/>
          <c:order val="2"/>
          <c:tx>
            <c:strRef>
              <c:f>'grafico 3D'!$A$6</c:f>
              <c:strCache>
                <c:ptCount val="1"/>
                <c:pt idx="0">
                  <c:v>0.99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3D'!$B$6:$AK$6</c:f>
              <c:numCache>
                <c:ptCount val="36"/>
                <c:pt idx="0">
                  <c:v>0.8444555962140413</c:v>
                </c:pt>
                <c:pt idx="1">
                  <c:v>0.8072298132617245</c:v>
                </c:pt>
                <c:pt idx="2">
                  <c:v>0.7038654234685741</c:v>
                </c:pt>
                <c:pt idx="3">
                  <c:v>0.5492977405856789</c:v>
                </c:pt>
                <c:pt idx="4">
                  <c:v>0.3654269615087489</c:v>
                </c:pt>
                <c:pt idx="5">
                  <c:v>0.17743099848815455</c:v>
                </c:pt>
                <c:pt idx="6">
                  <c:v>0.0096091108165942</c:v>
                </c:pt>
                <c:pt idx="7">
                  <c:v>-0.11849194796425552</c:v>
                </c:pt>
                <c:pt idx="8">
                  <c:v>-0.1949848216702398</c:v>
                </c:pt>
                <c:pt idx="9">
                  <c:v>-0.2170928072260655</c:v>
                </c:pt>
                <c:pt idx="10">
                  <c:v>-0.19094095205526346</c:v>
                </c:pt>
                <c:pt idx="11">
                  <c:v>-0.12979811083423706</c:v>
                </c:pt>
                <c:pt idx="12">
                  <c:v>-0.051166168372973934</c:v>
                </c:pt>
                <c:pt idx="13">
                  <c:v>0.026687506961813396</c:v>
                </c:pt>
                <c:pt idx="14">
                  <c:v>0.08808019682964956</c:v>
                </c:pt>
                <c:pt idx="15">
                  <c:v>0.12252739673568343</c:v>
                </c:pt>
                <c:pt idx="16">
                  <c:v>0.12617342678743046</c:v>
                </c:pt>
                <c:pt idx="17">
                  <c:v>0.10184482336535992</c:v>
                </c:pt>
                <c:pt idx="18">
                  <c:v>0.05781068590943054</c:v>
                </c:pt>
                <c:pt idx="19">
                  <c:v>0.005582443542349223</c:v>
                </c:pt>
                <c:pt idx="20">
                  <c:v>-0.04274470315863652</c:v>
                </c:pt>
                <c:pt idx="21">
                  <c:v>-0.07704576345189337</c:v>
                </c:pt>
                <c:pt idx="22">
                  <c:v>-0.09110823369830086</c:v>
                </c:pt>
                <c:pt idx="23">
                  <c:v>-0.08361097944706432</c:v>
                </c:pt>
                <c:pt idx="24">
                  <c:v>-0.05800665242432574</c:v>
                </c:pt>
                <c:pt idx="25">
                  <c:v>-0.021408454532287263</c:v>
                </c:pt>
                <c:pt idx="26">
                  <c:v>0.01721780040108568</c:v>
                </c:pt>
                <c:pt idx="27">
                  <c:v>0.04912882998315498</c:v>
                </c:pt>
                <c:pt idx="28">
                  <c:v>0.06768851723816491</c:v>
                </c:pt>
                <c:pt idx="29">
                  <c:v>0.06967197989198598</c:v>
                </c:pt>
                <c:pt idx="30">
                  <c:v>0.05574544830282786</c:v>
                </c:pt>
                <c:pt idx="31">
                  <c:v>0.030068641245348037</c:v>
                </c:pt>
                <c:pt idx="32">
                  <c:v>-0.0008420850529477365</c:v>
                </c:pt>
                <c:pt idx="33">
                  <c:v>-0.029699651943935097</c:v>
                </c:pt>
                <c:pt idx="34">
                  <c:v>-0.050109532895245223</c:v>
                </c:pt>
                <c:pt idx="35">
                  <c:v>-0.05794167382396449</c:v>
                </c:pt>
              </c:numCache>
            </c:numRef>
          </c:val>
        </c:ser>
        <c:ser>
          <c:idx val="3"/>
          <c:order val="3"/>
          <c:tx>
            <c:strRef>
              <c:f>'grafico 3D'!$A$7</c:f>
              <c:strCache>
                <c:ptCount val="1"/>
                <c:pt idx="0">
                  <c:v>1.48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3D'!$B$7:$AK$7</c:f>
              <c:numCache>
                <c:ptCount val="36"/>
                <c:pt idx="0">
                  <c:v>0.6728791723107468</c:v>
                </c:pt>
                <c:pt idx="1">
                  <c:v>0.6401081588704641</c:v>
                </c:pt>
                <c:pt idx="2">
                  <c:v>0.5492977405856789</c:v>
                </c:pt>
                <c:pt idx="3">
                  <c:v>0.41408943224763006</c:v>
                </c:pt>
                <c:pt idx="4">
                  <c:v>0.25443120049286566</c:v>
                </c:pt>
                <c:pt idx="5">
                  <c:v>0.0931454344849789</c:v>
                </c:pt>
                <c:pt idx="6">
                  <c:v>-0.04792681372653529</c:v>
                </c:pt>
                <c:pt idx="7">
                  <c:v>-0.15149784709891975</c:v>
                </c:pt>
                <c:pt idx="8">
                  <c:v>-0.20748033405306365</c:v>
                </c:pt>
                <c:pt idx="9">
                  <c:v>-0.21425595886990784</c:v>
                </c:pt>
                <c:pt idx="10">
                  <c:v>-0.17838332120654965</c:v>
                </c:pt>
                <c:pt idx="11">
                  <c:v>-0.1128621381924783</c:v>
                </c:pt>
                <c:pt idx="12">
                  <c:v>-0.034339458747666994</c:v>
                </c:pt>
                <c:pt idx="13">
                  <c:v>0.040170494095426675</c:v>
                </c:pt>
                <c:pt idx="14">
                  <c:v>0.09641239223678717</c:v>
                </c:pt>
                <c:pt idx="15">
                  <c:v>0.125279631892716</c:v>
                </c:pt>
                <c:pt idx="16">
                  <c:v>0.12405561107858941</c:v>
                </c:pt>
                <c:pt idx="17">
                  <c:v>0.09633795518833405</c:v>
                </c:pt>
                <c:pt idx="18">
                  <c:v>0.050743684890201236</c:v>
                </c:pt>
                <c:pt idx="19">
                  <c:v>-0.0012717117300414498</c:v>
                </c:pt>
                <c:pt idx="20">
                  <c:v>-0.047990878425521126</c:v>
                </c:pt>
                <c:pt idx="21">
                  <c:v>-0.07986507262755718</c:v>
                </c:pt>
                <c:pt idx="22">
                  <c:v>-0.09131736858551166</c:v>
                </c:pt>
                <c:pt idx="23">
                  <c:v>-0.08159277485414544</c:v>
                </c:pt>
                <c:pt idx="24">
                  <c:v>-0.054543474826640265</c:v>
                </c:pt>
                <c:pt idx="25">
                  <c:v>-0.017463345410585997</c:v>
                </c:pt>
                <c:pt idx="26">
                  <c:v>0.020723509585176467</c:v>
                </c:pt>
                <c:pt idx="27">
                  <c:v>0.051498232403503624</c:v>
                </c:pt>
                <c:pt idx="28">
                  <c:v>0.06856186238314926</c:v>
                </c:pt>
                <c:pt idx="29">
                  <c:v>0.0690562368614566</c:v>
                </c:pt>
                <c:pt idx="30">
                  <c:v>0.05396524430481152</c:v>
                </c:pt>
                <c:pt idx="31">
                  <c:v>0.027658025858753276</c:v>
                </c:pt>
                <c:pt idx="32">
                  <c:v>-0.0032780912092738633</c:v>
                </c:pt>
                <c:pt idx="33">
                  <c:v>-0.031621962971856</c:v>
                </c:pt>
                <c:pt idx="34">
                  <c:v>-0.05115238924424909</c:v>
                </c:pt>
                <c:pt idx="35">
                  <c:v>-0.05797155024094795</c:v>
                </c:pt>
              </c:numCache>
            </c:numRef>
          </c:val>
        </c:ser>
        <c:ser>
          <c:idx val="4"/>
          <c:order val="4"/>
          <c:tx>
            <c:strRef>
              <c:f>'grafico 3D'!$A$8</c:f>
              <c:strCache>
                <c:ptCount val="1"/>
                <c:pt idx="0">
                  <c:v>1.97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3D'!$B$8:$AK$8</c:f>
              <c:numCache>
                <c:ptCount val="36"/>
                <c:pt idx="0">
                  <c:v>0.46768988357247326</c:v>
                </c:pt>
                <c:pt idx="1">
                  <c:v>0.4405062287173542</c:v>
                </c:pt>
                <c:pt idx="2">
                  <c:v>0.3654269615087489</c:v>
                </c:pt>
                <c:pt idx="3">
                  <c:v>0.25443120049286566</c:v>
                </c:pt>
                <c:pt idx="4">
                  <c:v>0.12496239807783571</c:v>
                </c:pt>
                <c:pt idx="5">
                  <c:v>-0.0031711268662038914</c:v>
                </c:pt>
                <c:pt idx="6">
                  <c:v>-0.1112609375135228</c:v>
                </c:pt>
                <c:pt idx="7">
                  <c:v>-0.1848792392893302</c:v>
                </c:pt>
                <c:pt idx="8">
                  <c:v>-0.21619102664220197</c:v>
                </c:pt>
                <c:pt idx="9">
                  <c:v>-0.20499035251892408</c:v>
                </c:pt>
                <c:pt idx="10">
                  <c:v>-0.15830684351555213</c:v>
                </c:pt>
                <c:pt idx="11">
                  <c:v>-0.0887065442140772</c:v>
                </c:pt>
                <c:pt idx="12">
                  <c:v>-0.011658131157571238</c:v>
                </c:pt>
                <c:pt idx="13">
                  <c:v>0.05749685928193754</c:v>
                </c:pt>
                <c:pt idx="14">
                  <c:v>0.1063743029589076</c:v>
                </c:pt>
                <c:pt idx="15">
                  <c:v>0.1276450789062129</c:v>
                </c:pt>
                <c:pt idx="16">
                  <c:v>0.12003236792225691</c:v>
                </c:pt>
                <c:pt idx="17">
                  <c:v>0.08807350724415772</c:v>
                </c:pt>
                <c:pt idx="18">
                  <c:v>0.04076165706998897</c:v>
                </c:pt>
                <c:pt idx="19">
                  <c:v>-0.010600271601005382</c:v>
                </c:pt>
                <c:pt idx="20">
                  <c:v>-0.054859807697393</c:v>
                </c:pt>
                <c:pt idx="21">
                  <c:v>-0.08327633543531719</c:v>
                </c:pt>
                <c:pt idx="22">
                  <c:v>-0.0911375523932633</c:v>
                </c:pt>
                <c:pt idx="23">
                  <c:v>-0.07843960359660013</c:v>
                </c:pt>
                <c:pt idx="24">
                  <c:v>-0.04954698967712721</c:v>
                </c:pt>
                <c:pt idx="25">
                  <c:v>-0.01196338520254531</c:v>
                </c:pt>
                <c:pt idx="26">
                  <c:v>0.02547785369316742</c:v>
                </c:pt>
                <c:pt idx="27">
                  <c:v>0.05458991188333737</c:v>
                </c:pt>
                <c:pt idx="28">
                  <c:v>0.06954873663486329</c:v>
                </c:pt>
                <c:pt idx="29">
                  <c:v>0.06799981920800938</c:v>
                </c:pt>
                <c:pt idx="30">
                  <c:v>0.0513535811279342</c:v>
                </c:pt>
                <c:pt idx="31">
                  <c:v>0.024250763400324105</c:v>
                </c:pt>
                <c:pt idx="32">
                  <c:v>-0.006642134659213557</c:v>
                </c:pt>
                <c:pt idx="33">
                  <c:v>-0.034211327150035754</c:v>
                </c:pt>
                <c:pt idx="34">
                  <c:v>-0.05248604873112778</c:v>
                </c:pt>
                <c:pt idx="35">
                  <c:v>-0.05789373626846791</c:v>
                </c:pt>
              </c:numCache>
            </c:numRef>
          </c:val>
        </c:ser>
        <c:ser>
          <c:idx val="5"/>
          <c:order val="5"/>
          <c:tx>
            <c:strRef>
              <c:f>'grafico 3D'!$A$9</c:f>
              <c:strCache>
                <c:ptCount val="1"/>
                <c:pt idx="0">
                  <c:v>2.46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3D'!$B$9:$AK$9</c:f>
              <c:numCache>
                <c:ptCount val="36"/>
                <c:pt idx="0">
                  <c:v>0.2561014799548702</c:v>
                </c:pt>
                <c:pt idx="1">
                  <c:v>0.23510736943570684</c:v>
                </c:pt>
                <c:pt idx="2">
                  <c:v>0.17743099848815455</c:v>
                </c:pt>
                <c:pt idx="3">
                  <c:v>0.0931454344849789</c:v>
                </c:pt>
                <c:pt idx="4">
                  <c:v>-0.0031711268662038914</c:v>
                </c:pt>
                <c:pt idx="5">
                  <c:v>-0.09514583199026058</c:v>
                </c:pt>
                <c:pt idx="6">
                  <c:v>-0.1676198894518906</c:v>
                </c:pt>
                <c:pt idx="7">
                  <c:v>-0.209375215741828</c:v>
                </c:pt>
                <c:pt idx="8">
                  <c:v>-0.215061210995726</c:v>
                </c:pt>
                <c:pt idx="9">
                  <c:v>-0.18596837966521618</c:v>
                </c:pt>
                <c:pt idx="10">
                  <c:v>-0.12952771525259918</c:v>
                </c:pt>
                <c:pt idx="11">
                  <c:v>-0.05766699074779144</c:v>
                </c:pt>
                <c:pt idx="12">
                  <c:v>0.015623781287676474</c:v>
                </c:pt>
                <c:pt idx="13">
                  <c:v>0.07701944387072775</c:v>
                </c:pt>
                <c:pt idx="14">
                  <c:v>0.1163381217357893</c:v>
                </c:pt>
                <c:pt idx="15">
                  <c:v>0.1282962574151243</c:v>
                </c:pt>
                <c:pt idx="16">
                  <c:v>0.11322537855464691</c:v>
                </c:pt>
                <c:pt idx="17">
                  <c:v>0.0766540314660187</c:v>
                </c:pt>
                <c:pt idx="18">
                  <c:v>0.027889063324166845</c:v>
                </c:pt>
                <c:pt idx="19">
                  <c:v>-0.02207382232469231</c:v>
                </c:pt>
                <c:pt idx="20">
                  <c:v>-0.06285854954010982</c:v>
                </c:pt>
                <c:pt idx="21">
                  <c:v>-0.08675934495560178</c:v>
                </c:pt>
                <c:pt idx="22">
                  <c:v>-0.0901301716360249</c:v>
                </c:pt>
                <c:pt idx="23">
                  <c:v>-0.07386294923962108</c:v>
                </c:pt>
                <c:pt idx="24">
                  <c:v>-0.042903481490474515</c:v>
                </c:pt>
                <c:pt idx="25">
                  <c:v>-0.004955361267445325</c:v>
                </c:pt>
                <c:pt idx="26">
                  <c:v>0.03131615136580627</c:v>
                </c:pt>
                <c:pt idx="27">
                  <c:v>0.05817853509531673</c:v>
                </c:pt>
                <c:pt idx="28">
                  <c:v>0.07042128316840587</c:v>
                </c:pt>
                <c:pt idx="29">
                  <c:v>0.06631999184283562</c:v>
                </c:pt>
                <c:pt idx="30">
                  <c:v>0.04780264969169609</c:v>
                </c:pt>
                <c:pt idx="31">
                  <c:v>0.019823252228635995</c:v>
                </c:pt>
                <c:pt idx="32">
                  <c:v>-0.010883136933543758</c:v>
                </c:pt>
                <c:pt idx="33">
                  <c:v>-0.037365248467106996</c:v>
                </c:pt>
                <c:pt idx="34">
                  <c:v>-0.05398666048511713</c:v>
                </c:pt>
                <c:pt idx="35">
                  <c:v>-0.0575927128702853</c:v>
                </c:pt>
              </c:numCache>
            </c:numRef>
          </c:val>
        </c:ser>
        <c:ser>
          <c:idx val="6"/>
          <c:order val="6"/>
          <c:tx>
            <c:strRef>
              <c:f>'grafico 3D'!$A$10</c:f>
              <c:strCache>
                <c:ptCount val="1"/>
                <c:pt idx="0">
                  <c:v>2.95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3D'!$B$10:$AK$10</c:f>
              <c:numCache>
                <c:ptCount val="36"/>
                <c:pt idx="0">
                  <c:v>0.06454403877880327</c:v>
                </c:pt>
                <c:pt idx="1">
                  <c:v>0.04978598715459229</c:v>
                </c:pt>
                <c:pt idx="2">
                  <c:v>0.0096091108165942</c:v>
                </c:pt>
                <c:pt idx="3">
                  <c:v>-0.04792681372653529</c:v>
                </c:pt>
                <c:pt idx="4">
                  <c:v>-0.1112609375135228</c:v>
                </c:pt>
                <c:pt idx="5">
                  <c:v>-0.1676198894518906</c:v>
                </c:pt>
                <c:pt idx="6">
                  <c:v>-0.20553379742092914</c:v>
                </c:pt>
                <c:pt idx="7">
                  <c:v>-0.2170754807084926</c:v>
                </c:pt>
                <c:pt idx="8">
                  <c:v>-0.19937832383359658</c:v>
                </c:pt>
                <c:pt idx="9">
                  <c:v>-0.15513817604386002</c:v>
                </c:pt>
                <c:pt idx="10">
                  <c:v>-0.09201294360308399</c:v>
                </c:pt>
                <c:pt idx="11">
                  <c:v>-0.02105697110285778</c:v>
                </c:pt>
                <c:pt idx="12">
                  <c:v>0.045480237747951416</c:v>
                </c:pt>
                <c:pt idx="13">
                  <c:v>0.09653907153670094</c:v>
                </c:pt>
                <c:pt idx="14">
                  <c:v>0.12433863618446148</c:v>
                </c:pt>
                <c:pt idx="15">
                  <c:v>0.12575970579959309</c:v>
                </c:pt>
                <c:pt idx="16">
                  <c:v>0.102764705097233</c:v>
                </c:pt>
                <c:pt idx="17">
                  <c:v>0.06179933726464968</c:v>
                </c:pt>
                <c:pt idx="18">
                  <c:v>0.012328676758565056</c:v>
                </c:pt>
                <c:pt idx="19">
                  <c:v>-0.035167921860431405</c:v>
                </c:pt>
                <c:pt idx="20">
                  <c:v>-0.07131852119592251</c:v>
                </c:pt>
                <c:pt idx="21">
                  <c:v>-0.0896623974442179</c:v>
                </c:pt>
                <c:pt idx="22">
                  <c:v>-0.08778148551922187</c:v>
                </c:pt>
                <c:pt idx="23">
                  <c:v>-0.06755593045450155</c:v>
                </c:pt>
                <c:pt idx="24">
                  <c:v>-0.03452846173124793</c:v>
                </c:pt>
                <c:pt idx="25">
                  <c:v>0.0034525449721401883</c:v>
                </c:pt>
                <c:pt idx="26">
                  <c:v>0.03799812200866894</c:v>
                </c:pt>
                <c:pt idx="27">
                  <c:v>0.061965965788708804</c:v>
                </c:pt>
                <c:pt idx="28">
                  <c:v>0.07089492116362701</c:v>
                </c:pt>
                <c:pt idx="29">
                  <c:v>0.0638012582637781</c:v>
                </c:pt>
                <c:pt idx="30">
                  <c:v>0.04319784625074414</c:v>
                </c:pt>
                <c:pt idx="31">
                  <c:v>0.014367813333924728</c:v>
                </c:pt>
                <c:pt idx="32">
                  <c:v>-0.015918418558681025</c:v>
                </c:pt>
                <c:pt idx="33">
                  <c:v>-0.04094285499492358</c:v>
                </c:pt>
                <c:pt idx="34">
                  <c:v>-0.05549401412140526</c:v>
                </c:pt>
                <c:pt idx="35">
                  <c:v>-0.05692563396113586</c:v>
                </c:pt>
              </c:numCache>
            </c:numRef>
          </c:val>
        </c:ser>
        <c:ser>
          <c:idx val="7"/>
          <c:order val="7"/>
          <c:tx>
            <c:strRef>
              <c:f>'grafico 3D'!$A$11</c:f>
              <c:strCache>
                <c:ptCount val="1"/>
                <c:pt idx="0">
                  <c:v>3.44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3D'!$B$11:$AK$11</c:f>
              <c:numCache>
                <c:ptCount val="36"/>
                <c:pt idx="0">
                  <c:v>-0.08546830308549909</c:v>
                </c:pt>
                <c:pt idx="1">
                  <c:v>-0.09445760094508533</c:v>
                </c:pt>
                <c:pt idx="2">
                  <c:v>-0.11849194796425552</c:v>
                </c:pt>
                <c:pt idx="3">
                  <c:v>-0.15149784709891975</c:v>
                </c:pt>
                <c:pt idx="4">
                  <c:v>-0.1848792392893302</c:v>
                </c:pt>
                <c:pt idx="5">
                  <c:v>-0.209375215741828</c:v>
                </c:pt>
                <c:pt idx="6">
                  <c:v>-0.2170754807084926</c:v>
                </c:pt>
                <c:pt idx="7">
                  <c:v>-0.20316853730445708</c:v>
                </c:pt>
                <c:pt idx="8">
                  <c:v>-0.16705403142934835</c:v>
                </c:pt>
                <c:pt idx="9">
                  <c:v>-0.11258454609636724</c:v>
                </c:pt>
                <c:pt idx="10">
                  <c:v>-0.047384866964370706</c:v>
                </c:pt>
                <c:pt idx="11">
                  <c:v>0.01861039596394906</c:v>
                </c:pt>
                <c:pt idx="12">
                  <c:v>0.07509761294868397</c:v>
                </c:pt>
                <c:pt idx="13">
                  <c:v>0.11342229838912271</c:v>
                </c:pt>
                <c:pt idx="14">
                  <c:v>0.12826027471923968</c:v>
                </c:pt>
                <c:pt idx="15">
                  <c:v>0.11862078710378113</c:v>
                </c:pt>
                <c:pt idx="16">
                  <c:v>0.08797417180850257</c:v>
                </c:pt>
                <c:pt idx="17">
                  <c:v>0.04348973798508568</c:v>
                </c:pt>
                <c:pt idx="18">
                  <c:v>-0.0054469093635396825</c:v>
                </c:pt>
                <c:pt idx="19">
                  <c:v>-0.04912230333463793</c:v>
                </c:pt>
                <c:pt idx="20">
                  <c:v>-0.07939687483310276</c:v>
                </c:pt>
                <c:pt idx="21">
                  <c:v>-0.09123307975238759</c:v>
                </c:pt>
                <c:pt idx="22">
                  <c:v>-0.08354887304680471</c:v>
                </c:pt>
                <c:pt idx="23">
                  <c:v>-0.059242318746237206</c:v>
                </c:pt>
                <c:pt idx="24">
                  <c:v>-0.024408704242445223</c:v>
                </c:pt>
                <c:pt idx="25">
                  <c:v>0.013061688199550253</c:v>
                </c:pt>
                <c:pt idx="26">
                  <c:v>0.04519393958102884</c:v>
                </c:pt>
                <c:pt idx="27">
                  <c:v>0.06558133819038597</c:v>
                </c:pt>
                <c:pt idx="28">
                  <c:v>0.07063903722681054</c:v>
                </c:pt>
                <c:pt idx="29">
                  <c:v>0.06021210087019539</c:v>
                </c:pt>
                <c:pt idx="30">
                  <c:v>0.03743590476168746</c:v>
                </c:pt>
                <c:pt idx="31">
                  <c:v>0.007908332912502838</c:v>
                </c:pt>
                <c:pt idx="32">
                  <c:v>-0.0216231080983643</c:v>
                </c:pt>
                <c:pt idx="33">
                  <c:v>-0.0447604037997403</c:v>
                </c:pt>
                <c:pt idx="34">
                  <c:v>-0.05681278347725972</c:v>
                </c:pt>
                <c:pt idx="35">
                  <c:v>-0.05572789999147551</c:v>
                </c:pt>
              </c:numCache>
            </c:numRef>
          </c:val>
        </c:ser>
        <c:ser>
          <c:idx val="8"/>
          <c:order val="8"/>
          <c:tx>
            <c:strRef>
              <c:f>'grafico 3D'!$A$12</c:f>
              <c:strCache>
                <c:ptCount val="1"/>
                <c:pt idx="0">
                  <c:v>3.93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3D'!$B$12:$AK$12</c:f>
              <c:numCache>
                <c:ptCount val="36"/>
                <c:pt idx="0">
                  <c:v>-0.18046770057603778</c:v>
                </c:pt>
                <c:pt idx="1">
                  <c:v>-0.18456939671627778</c:v>
                </c:pt>
                <c:pt idx="2">
                  <c:v>-0.1949848216702398</c:v>
                </c:pt>
                <c:pt idx="3">
                  <c:v>-0.20748033405306365</c:v>
                </c:pt>
                <c:pt idx="4">
                  <c:v>-0.21619102664220197</c:v>
                </c:pt>
                <c:pt idx="5">
                  <c:v>-0.215061210995726</c:v>
                </c:pt>
                <c:pt idx="6">
                  <c:v>-0.19937832383359658</c:v>
                </c:pt>
                <c:pt idx="7">
                  <c:v>-0.16705403142934835</c:v>
                </c:pt>
                <c:pt idx="8">
                  <c:v>-0.11935880123768333</c:v>
                </c:pt>
                <c:pt idx="9">
                  <c:v>-0.06093334294113744</c:v>
                </c:pt>
                <c:pt idx="10">
                  <c:v>0.0009432552513000299</c:v>
                </c:pt>
                <c:pt idx="11">
                  <c:v>0.057687055695078336</c:v>
                </c:pt>
                <c:pt idx="12">
                  <c:v>0.1010707062258773</c:v>
                </c:pt>
                <c:pt idx="13">
                  <c:v>0.12486524730621376</c:v>
                </c:pt>
                <c:pt idx="14">
                  <c:v>0.12611535290687775</c:v>
                </c:pt>
                <c:pt idx="15">
                  <c:v>0.10577598124892568</c:v>
                </c:pt>
                <c:pt idx="16">
                  <c:v>0.0685715763548183</c:v>
                </c:pt>
                <c:pt idx="17">
                  <c:v>0.022101810220373372</c:v>
                </c:pt>
                <c:pt idx="18">
                  <c:v>-0.02462446229598323</c:v>
                </c:pt>
                <c:pt idx="19">
                  <c:v>-0.0629264429599646</c:v>
                </c:pt>
                <c:pt idx="20">
                  <c:v>-0.08610418576797536</c:v>
                </c:pt>
                <c:pt idx="21">
                  <c:v>-0.09067142748386582</c:v>
                </c:pt>
                <c:pt idx="22">
                  <c:v>-0.07692334924208306</c:v>
                </c:pt>
                <c:pt idx="23">
                  <c:v>-0.0487350529463459</c:v>
                </c:pt>
                <c:pt idx="24">
                  <c:v>-0.01264749517657705</c:v>
                </c:pt>
                <c:pt idx="25">
                  <c:v>0.023555681597365027</c:v>
                </c:pt>
                <c:pt idx="26">
                  <c:v>0.05247540171707747</c:v>
                </c:pt>
                <c:pt idx="27">
                  <c:v>0.06858781652622756</c:v>
                </c:pt>
                <c:pt idx="28">
                  <c:v>0.06929438304770631</c:v>
                </c:pt>
                <c:pt idx="29">
                  <c:v>0.05532728082561374</c:v>
                </c:pt>
                <c:pt idx="30">
                  <c:v>0.030446747336510264</c:v>
                </c:pt>
                <c:pt idx="31">
                  <c:v>0.0005175594786821593</c:v>
                </c:pt>
                <c:pt idx="32">
                  <c:v>-0.027819779670350254</c:v>
                </c:pt>
                <c:pt idx="33">
                  <c:v>-0.0485884314278523</c:v>
                </c:pt>
                <c:pt idx="34">
                  <c:v>-0.0577162199508892</c:v>
                </c:pt>
                <c:pt idx="35">
                  <c:v>-0.05382135923399278</c:v>
                </c:pt>
              </c:numCache>
            </c:numRef>
          </c:val>
        </c:ser>
        <c:ser>
          <c:idx val="9"/>
          <c:order val="9"/>
          <c:tx>
            <c:strRef>
              <c:f>'grafico 3D'!$A$13</c:f>
              <c:strCache>
                <c:ptCount val="1"/>
                <c:pt idx="0">
                  <c:v>4.42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3D'!$B$13:$AK$13</c:f>
              <c:numCache>
                <c:ptCount val="36"/>
                <c:pt idx="0">
                  <c:v>-0.21664226636272366</c:v>
                </c:pt>
                <c:pt idx="1">
                  <c:v>-0.21701006793620808</c:v>
                </c:pt>
                <c:pt idx="2">
                  <c:v>-0.2170928072260655</c:v>
                </c:pt>
                <c:pt idx="3">
                  <c:v>-0.21425595886990784</c:v>
                </c:pt>
                <c:pt idx="4">
                  <c:v>-0.20499035251892408</c:v>
                </c:pt>
                <c:pt idx="5">
                  <c:v>-0.18596837966521618</c:v>
                </c:pt>
                <c:pt idx="6">
                  <c:v>-0.15513817604386002</c:v>
                </c:pt>
                <c:pt idx="7">
                  <c:v>-0.11258454609636724</c:v>
                </c:pt>
                <c:pt idx="8">
                  <c:v>-0.06093334294113744</c:v>
                </c:pt>
                <c:pt idx="9">
                  <c:v>-0.00517623174477454</c:v>
                </c:pt>
                <c:pt idx="10">
                  <c:v>0.04807686520758655</c:v>
                </c:pt>
                <c:pt idx="11">
                  <c:v>0.09177885741869665</c:v>
                </c:pt>
                <c:pt idx="12">
                  <c:v>0.11981825057853447</c:v>
                </c:pt>
                <c:pt idx="13">
                  <c:v>0.12829051229930397</c:v>
                </c:pt>
                <c:pt idx="14">
                  <c:v>0.11638773520499084</c:v>
                </c:pt>
                <c:pt idx="15">
                  <c:v>0.08670111075329721</c:v>
                </c:pt>
                <c:pt idx="16">
                  <c:v>0.04485194262254986</c:v>
                </c:pt>
                <c:pt idx="17">
                  <c:v>-0.0014914346926765388</c:v>
                </c:pt>
                <c:pt idx="18">
                  <c:v>-0.04402204669998681</c:v>
                </c:pt>
                <c:pt idx="19">
                  <c:v>-0.07534658958527221</c:v>
                </c:pt>
                <c:pt idx="20">
                  <c:v>-0.09036677851642787</c:v>
                </c:pt>
                <c:pt idx="21">
                  <c:v>-0.0872080163001218</c:v>
                </c:pt>
                <c:pt idx="22">
                  <c:v>-0.06750662629686022</c:v>
                </c:pt>
                <c:pt idx="23">
                  <c:v>-0.03599987271618822</c:v>
                </c:pt>
                <c:pt idx="24">
                  <c:v>0.0004924008456214791</c:v>
                </c:pt>
                <c:pt idx="25">
                  <c:v>0.034480278537279224</c:v>
                </c:pt>
                <c:pt idx="26">
                  <c:v>0.0593165801038991</c:v>
                </c:pt>
                <c:pt idx="27">
                  <c:v>0.07049894169216633</c:v>
                </c:pt>
                <c:pt idx="28">
                  <c:v>0.06649851976118593</c:v>
                </c:pt>
                <c:pt idx="29">
                  <c:v>0.04895566811132952</c:v>
                </c:pt>
                <c:pt idx="30">
                  <c:v>0.02221802652022228</c:v>
                </c:pt>
                <c:pt idx="31">
                  <c:v>-0.007665519352088352</c:v>
                </c:pt>
                <c:pt idx="32">
                  <c:v>-0.034270011829319845</c:v>
                </c:pt>
                <c:pt idx="33">
                  <c:v>-0.052152016396695165</c:v>
                </c:pt>
                <c:pt idx="34">
                  <c:v>-0.057953315517891985</c:v>
                </c:pt>
                <c:pt idx="35">
                  <c:v>-0.051025624215936524</c:v>
                </c:pt>
              </c:numCache>
            </c:numRef>
          </c:val>
        </c:ser>
        <c:ser>
          <c:idx val="10"/>
          <c:order val="10"/>
          <c:tx>
            <c:strRef>
              <c:f>'grafico 3D'!$A$14</c:f>
              <c:strCache>
                <c:ptCount val="1"/>
                <c:pt idx="0">
                  <c:v>4.91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3D'!$B$14:$AK$14</c:f>
              <c:numCache>
                <c:ptCount val="36"/>
                <c:pt idx="0">
                  <c:v>-0.19970149997280884</c:v>
                </c:pt>
                <c:pt idx="1">
                  <c:v>-0.19760080977709346</c:v>
                </c:pt>
                <c:pt idx="2">
                  <c:v>-0.19094095205526346</c:v>
                </c:pt>
                <c:pt idx="3">
                  <c:v>-0.17838332120654965</c:v>
                </c:pt>
                <c:pt idx="4">
                  <c:v>-0.15830684351555213</c:v>
                </c:pt>
                <c:pt idx="5">
                  <c:v>-0.12952771525259918</c:v>
                </c:pt>
                <c:pt idx="6">
                  <c:v>-0.09201294360308399</c:v>
                </c:pt>
                <c:pt idx="7">
                  <c:v>-0.047384866964370706</c:v>
                </c:pt>
                <c:pt idx="8">
                  <c:v>0.0009432552513000299</c:v>
                </c:pt>
                <c:pt idx="9">
                  <c:v>0.04807686520758655</c:v>
                </c:pt>
                <c:pt idx="10">
                  <c:v>0.08836578505221494</c:v>
                </c:pt>
                <c:pt idx="11">
                  <c:v>0.11641385004655305</c:v>
                </c:pt>
                <c:pt idx="12">
                  <c:v>0.12816412524882387</c:v>
                </c:pt>
                <c:pt idx="13">
                  <c:v>0.12182025054860453</c:v>
                </c:pt>
                <c:pt idx="14">
                  <c:v>0.09838709500796979</c:v>
                </c:pt>
                <c:pt idx="15">
                  <c:v>0.06168672568044416</c:v>
                </c:pt>
                <c:pt idx="16">
                  <c:v>0.017813728357236838</c:v>
                </c:pt>
                <c:pt idx="17">
                  <c:v>-0.025886063476917222</c:v>
                </c:pt>
                <c:pt idx="18">
                  <c:v>-0.06212374010805319</c:v>
                </c:pt>
                <c:pt idx="19">
                  <c:v>-0.08500511304799739</c:v>
                </c:pt>
                <c:pt idx="20">
                  <c:v>-0.0911269940087066</c:v>
                </c:pt>
                <c:pt idx="21">
                  <c:v>-0.08020473564088879</c:v>
                </c:pt>
                <c:pt idx="22">
                  <c:v>-0.05509700387671218</c:v>
                </c:pt>
                <c:pt idx="23">
                  <c:v>-0.021216815706144043</c:v>
                </c:pt>
                <c:pt idx="24">
                  <c:v>0.014555276283143025</c:v>
                </c:pt>
                <c:pt idx="25">
                  <c:v>0.04523647222679907</c:v>
                </c:pt>
                <c:pt idx="26">
                  <c:v>0.06510821421026156</c:v>
                </c:pt>
                <c:pt idx="27">
                  <c:v>0.0708068404274633</c:v>
                </c:pt>
                <c:pt idx="28">
                  <c:v>0.06191976752006729</c:v>
                </c:pt>
                <c:pt idx="29">
                  <c:v>0.04097265757559362</c:v>
                </c:pt>
                <c:pt idx="30">
                  <c:v>0.012820547375592897</c:v>
                </c:pt>
                <c:pt idx="31">
                  <c:v>-0.016420357387787934</c:v>
                </c:pt>
                <c:pt idx="32">
                  <c:v>-0.0406698672338402</c:v>
                </c:pt>
                <c:pt idx="33">
                  <c:v>-0.05513568947568552</c:v>
                </c:pt>
                <c:pt idx="34">
                  <c:v>-0.05726034015604668</c:v>
                </c:pt>
                <c:pt idx="35">
                  <c:v>-0.04717276009217171</c:v>
                </c:pt>
              </c:numCache>
            </c:numRef>
          </c:val>
        </c:ser>
        <c:ser>
          <c:idx val="11"/>
          <c:order val="11"/>
          <c:tx>
            <c:strRef>
              <c:f>'grafico 3D'!$A$15</c:f>
              <c:strCache>
                <c:ptCount val="1"/>
                <c:pt idx="0">
                  <c:v>5.4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3D'!$B$15:$AK$15</c:f>
              <c:numCache>
                <c:ptCount val="36"/>
                <c:pt idx="0">
                  <c:v>-0.14310320105805696</c:v>
                </c:pt>
                <c:pt idx="1">
                  <c:v>-0.13975386987364735</c:v>
                </c:pt>
                <c:pt idx="2">
                  <c:v>-0.12979811083423706</c:v>
                </c:pt>
                <c:pt idx="3">
                  <c:v>-0.1128621381924783</c:v>
                </c:pt>
                <c:pt idx="4">
                  <c:v>-0.0887065442140772</c:v>
                </c:pt>
                <c:pt idx="5">
                  <c:v>-0.05766699074779144</c:v>
                </c:pt>
                <c:pt idx="6">
                  <c:v>-0.02105697110285778</c:v>
                </c:pt>
                <c:pt idx="7">
                  <c:v>0.01861039596394906</c:v>
                </c:pt>
                <c:pt idx="8">
                  <c:v>0.057687055695078336</c:v>
                </c:pt>
                <c:pt idx="9">
                  <c:v>0.09177885741869665</c:v>
                </c:pt>
                <c:pt idx="10">
                  <c:v>0.11641385004655305</c:v>
                </c:pt>
                <c:pt idx="11">
                  <c:v>0.12786828588076718</c:v>
                </c:pt>
                <c:pt idx="12">
                  <c:v>0.12397604003300745</c:v>
                </c:pt>
                <c:pt idx="13">
                  <c:v>0.10473310903301626</c:v>
                </c:pt>
                <c:pt idx="14">
                  <c:v>0.07253866935351226</c:v>
                </c:pt>
                <c:pt idx="15">
                  <c:v>0.03198308783384069</c:v>
                </c:pt>
                <c:pt idx="16">
                  <c:v>-0.010812780473498618</c:v>
                </c:pt>
                <c:pt idx="17">
                  <c:v>-0.04920405795156956</c:v>
                </c:pt>
                <c:pt idx="18">
                  <c:v>-0.07718999883352028</c:v>
                </c:pt>
                <c:pt idx="19">
                  <c:v>-0.09051506498327525</c:v>
                </c:pt>
                <c:pt idx="20">
                  <c:v>-0.08747724919581998</c:v>
                </c:pt>
                <c:pt idx="21">
                  <c:v>-0.06926986765379341</c:v>
                </c:pt>
                <c:pt idx="22">
                  <c:v>-0.03977395166557893</c:v>
                </c:pt>
                <c:pt idx="23">
                  <c:v>-0.0048296461854075365</c:v>
                </c:pt>
                <c:pt idx="24">
                  <c:v>0.02887686948701274</c:v>
                </c:pt>
                <c:pt idx="25">
                  <c:v>0.05509280632837234</c:v>
                </c:pt>
                <c:pt idx="26">
                  <c:v>0.06918924660840879</c:v>
                </c:pt>
                <c:pt idx="27">
                  <c:v>0.06902329997882901</c:v>
                </c:pt>
                <c:pt idx="28">
                  <c:v>0.05529876793218306</c:v>
                </c:pt>
                <c:pt idx="29">
                  <c:v>0.03135504002076383</c:v>
                </c:pt>
                <c:pt idx="30">
                  <c:v>0.0024318807328908023</c:v>
                </c:pt>
                <c:pt idx="31">
                  <c:v>-0.02543423556915466</c:v>
                </c:pt>
                <c:pt idx="32">
                  <c:v>-0.04665145578249583</c:v>
                </c:pt>
                <c:pt idx="33">
                  <c:v>-0.05719441226152848</c:v>
                </c:pt>
                <c:pt idx="34">
                  <c:v>-0.05537736048080268</c:v>
                </c:pt>
                <c:pt idx="35">
                  <c:v>-0.04212522189476127</c:v>
                </c:pt>
              </c:numCache>
            </c:numRef>
          </c:val>
        </c:ser>
        <c:ser>
          <c:idx val="12"/>
          <c:order val="12"/>
          <c:tx>
            <c:strRef>
              <c:f>'grafico 3D'!$A$16</c:f>
              <c:strCache>
                <c:ptCount val="1"/>
                <c:pt idx="0">
                  <c:v>5.89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3D'!$B$16:$AK$16</c:f>
              <c:numCache>
                <c:ptCount val="36"/>
                <c:pt idx="0">
                  <c:v>-0.06504655475308503</c:v>
                </c:pt>
                <c:pt idx="1">
                  <c:v>-0.061490264492756116</c:v>
                </c:pt>
                <c:pt idx="2">
                  <c:v>-0.051166168372973934</c:v>
                </c:pt>
                <c:pt idx="3">
                  <c:v>-0.034339458747666994</c:v>
                </c:pt>
                <c:pt idx="4">
                  <c:v>-0.011658131157571238</c:v>
                </c:pt>
                <c:pt idx="5">
                  <c:v>0.015623781287676474</c:v>
                </c:pt>
                <c:pt idx="6">
                  <c:v>0.045480237747951416</c:v>
                </c:pt>
                <c:pt idx="7">
                  <c:v>0.07509761294868397</c:v>
                </c:pt>
                <c:pt idx="8">
                  <c:v>0.1010707062258773</c:v>
                </c:pt>
                <c:pt idx="9">
                  <c:v>0.11981825057853447</c:v>
                </c:pt>
                <c:pt idx="10">
                  <c:v>0.12816412524882387</c:v>
                </c:pt>
                <c:pt idx="11">
                  <c:v>0.12397604003300745</c:v>
                </c:pt>
                <c:pt idx="12">
                  <c:v>0.10672099325322076</c:v>
                </c:pt>
                <c:pt idx="13">
                  <c:v>0.07779631741165345</c:v>
                </c:pt>
                <c:pt idx="14">
                  <c:v>0.040529298731015365</c:v>
                </c:pt>
                <c:pt idx="15">
                  <c:v>-0.00019841995013234625</c:v>
                </c:pt>
                <c:pt idx="16">
                  <c:v>-0.03866608292751855</c:v>
                </c:pt>
                <c:pt idx="17">
                  <c:v>-0.06925511199171316</c:v>
                </c:pt>
                <c:pt idx="18">
                  <c:v>-0.08744425072291767</c:v>
                </c:pt>
                <c:pt idx="19">
                  <c:v>-0.09066176658801436</c:v>
                </c:pt>
                <c:pt idx="20">
                  <c:v>-0.0788147908975963</c:v>
                </c:pt>
                <c:pt idx="21">
                  <c:v>-0.05437267156190246</c:v>
                </c:pt>
                <c:pt idx="22">
                  <c:v>-0.021967336568624877</c:v>
                </c:pt>
                <c:pt idx="23">
                  <c:v>0.012428425271431945</c:v>
                </c:pt>
                <c:pt idx="24">
                  <c:v>0.04259495087790645</c:v>
                </c:pt>
                <c:pt idx="25">
                  <c:v>0.06322172431459903</c:v>
                </c:pt>
                <c:pt idx="26">
                  <c:v>0.07089711717559355</c:v>
                </c:pt>
                <c:pt idx="27">
                  <c:v>0.06473277789960274</c:v>
                </c:pt>
                <c:pt idx="28">
                  <c:v>0.0464950282122552</c:v>
                </c:pt>
                <c:pt idx="29">
                  <c:v>0.020214869867125923</c:v>
                </c:pt>
                <c:pt idx="30">
                  <c:v>-0.008645344505962247</c:v>
                </c:pt>
                <c:pt idx="31">
                  <c:v>-0.034299330725503605</c:v>
                </c:pt>
                <c:pt idx="32">
                  <c:v>-0.051792664910926385</c:v>
                </c:pt>
                <c:pt idx="33">
                  <c:v>-0.05797168288883996</c:v>
                </c:pt>
                <c:pt idx="34">
                  <c:v>-0.052069840115939486</c:v>
                </c:pt>
                <c:pt idx="35">
                  <c:v>-0.03579639216556706</c:v>
                </c:pt>
              </c:numCache>
            </c:numRef>
          </c:val>
        </c:ser>
        <c:ser>
          <c:idx val="13"/>
          <c:order val="13"/>
          <c:tx>
            <c:strRef>
              <c:f>'grafico 3D'!$A$17</c:f>
              <c:strCache>
                <c:ptCount val="1"/>
                <c:pt idx="0">
                  <c:v>6.38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3D'!$B$17:$AK$17</c:f>
              <c:numCache>
                <c:ptCount val="36"/>
                <c:pt idx="0">
                  <c:v>0.01515222620168709</c:v>
                </c:pt>
                <c:pt idx="1">
                  <c:v>0.01814415606162682</c:v>
                </c:pt>
                <c:pt idx="2">
                  <c:v>0.026687506961813396</c:v>
                </c:pt>
                <c:pt idx="3">
                  <c:v>0.040170494095426675</c:v>
                </c:pt>
                <c:pt idx="4">
                  <c:v>0.05749685928193754</c:v>
                </c:pt>
                <c:pt idx="5">
                  <c:v>0.07701944387072775</c:v>
                </c:pt>
                <c:pt idx="6">
                  <c:v>0.09653907153670094</c:v>
                </c:pt>
                <c:pt idx="7">
                  <c:v>0.11342229838912271</c:v>
                </c:pt>
                <c:pt idx="8">
                  <c:v>0.12486524730621376</c:v>
                </c:pt>
                <c:pt idx="9">
                  <c:v>0.12829051229930397</c:v>
                </c:pt>
                <c:pt idx="10">
                  <c:v>0.12182025054860453</c:v>
                </c:pt>
                <c:pt idx="11">
                  <c:v>0.10473310903301626</c:v>
                </c:pt>
                <c:pt idx="12">
                  <c:v>0.07779631741165345</c:v>
                </c:pt>
                <c:pt idx="13">
                  <c:v>0.04337374236458916</c:v>
                </c:pt>
                <c:pt idx="14">
                  <c:v>0.005246485387286885</c:v>
                </c:pt>
                <c:pt idx="15">
                  <c:v>-0.03186133902368284</c:v>
                </c:pt>
                <c:pt idx="16">
                  <c:v>-0.06299425780901853</c:v>
                </c:pt>
                <c:pt idx="17">
                  <c:v>-0.08379830459054484</c:v>
                </c:pt>
                <c:pt idx="18">
                  <c:v>-0.09132026645859365</c:v>
                </c:pt>
                <c:pt idx="19">
                  <c:v>-0.08461069167699412</c:v>
                </c:pt>
                <c:pt idx="20">
                  <c:v>-0.0649952217795981</c:v>
                </c:pt>
                <c:pt idx="21">
                  <c:v>-0.03593737958721229</c:v>
                </c:pt>
                <c:pt idx="22">
                  <c:v>-0.002494977403767418</c:v>
                </c:pt>
                <c:pt idx="23">
                  <c:v>0.029544307552142924</c:v>
                </c:pt>
                <c:pt idx="24">
                  <c:v>0.05469281147292022</c:v>
                </c:pt>
                <c:pt idx="25">
                  <c:v>0.06876229710043082</c:v>
                </c:pt>
                <c:pt idx="26">
                  <c:v>0.06963571633228258</c:v>
                </c:pt>
                <c:pt idx="27">
                  <c:v>0.057653939627602124</c:v>
                </c:pt>
                <c:pt idx="28">
                  <c:v>0.03553387938395484</c:v>
                </c:pt>
                <c:pt idx="29">
                  <c:v>0.00782761308532927</c:v>
                </c:pt>
                <c:pt idx="30">
                  <c:v>-0.019974560535835774</c:v>
                </c:pt>
                <c:pt idx="31">
                  <c:v>-0.04252044472942551</c:v>
                </c:pt>
                <c:pt idx="32">
                  <c:v>-0.05563672243631437</c:v>
                </c:pt>
                <c:pt idx="33">
                  <c:v>-0.0571251743793951</c:v>
                </c:pt>
                <c:pt idx="34">
                  <c:v>-0.04715470573883742</c:v>
                </c:pt>
                <c:pt idx="35">
                  <c:v>-0.028172428190991246</c:v>
                </c:pt>
              </c:numCache>
            </c:numRef>
          </c:val>
        </c:ser>
        <c:ser>
          <c:idx val="14"/>
          <c:order val="14"/>
          <c:tx>
            <c:strRef>
              <c:f>'grafico 3D'!$A$18</c:f>
              <c:strCache>
                <c:ptCount val="1"/>
                <c:pt idx="0">
                  <c:v>6.87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3D'!$B$18:$AK$18</c:f>
              <c:numCache>
                <c:ptCount val="36"/>
                <c:pt idx="0">
                  <c:v>0.08059925436097125</c:v>
                </c:pt>
                <c:pt idx="1">
                  <c:v>0.08256913530065503</c:v>
                </c:pt>
                <c:pt idx="2">
                  <c:v>0.08808019682964956</c:v>
                </c:pt>
                <c:pt idx="3">
                  <c:v>0.09641239223678717</c:v>
                </c:pt>
                <c:pt idx="4">
                  <c:v>0.1063743029589076</c:v>
                </c:pt>
                <c:pt idx="5">
                  <c:v>0.1163381217357893</c:v>
                </c:pt>
                <c:pt idx="6">
                  <c:v>0.12433863618446148</c:v>
                </c:pt>
                <c:pt idx="7">
                  <c:v>0.12826027471923968</c:v>
                </c:pt>
                <c:pt idx="8">
                  <c:v>0.12611535290687775</c:v>
                </c:pt>
                <c:pt idx="9">
                  <c:v>0.11638773520499084</c:v>
                </c:pt>
                <c:pt idx="10">
                  <c:v>0.09838709500796979</c:v>
                </c:pt>
                <c:pt idx="11">
                  <c:v>0.07253866935351226</c:v>
                </c:pt>
                <c:pt idx="12">
                  <c:v>0.040529298731015365</c:v>
                </c:pt>
                <c:pt idx="13">
                  <c:v>0.005246485387286885</c:v>
                </c:pt>
                <c:pt idx="14">
                  <c:v>-0.029517851938664602</c:v>
                </c:pt>
                <c:pt idx="15">
                  <c:v>-0.059579431469282726</c:v>
                </c:pt>
                <c:pt idx="16">
                  <c:v>-0.08101937531908904</c:v>
                </c:pt>
                <c:pt idx="17">
                  <c:v>-0.09087607586202025</c:v>
                </c:pt>
                <c:pt idx="18">
                  <c:v>-0.08773796218634715</c:v>
                </c:pt>
                <c:pt idx="19">
                  <c:v>-0.07210944570109173</c:v>
                </c:pt>
                <c:pt idx="20">
                  <c:v>-0.04645627942485852</c:v>
                </c:pt>
                <c:pt idx="21">
                  <c:v>-0.014893943595238598</c:v>
                </c:pt>
                <c:pt idx="22">
                  <c:v>0.01744731989348321</c:v>
                </c:pt>
                <c:pt idx="23">
                  <c:v>0.045278972796908665</c:v>
                </c:pt>
                <c:pt idx="24">
                  <c:v>0.0640788116685256</c:v>
                </c:pt>
                <c:pt idx="25">
                  <c:v>0.07090785876279608</c:v>
                </c:pt>
                <c:pt idx="26">
                  <c:v>0.06495642806016129</c:v>
                </c:pt>
                <c:pt idx="27">
                  <c:v>0.0477035755364229</c:v>
                </c:pt>
                <c:pt idx="28">
                  <c:v>0.022647451158089207</c:v>
                </c:pt>
                <c:pt idx="29">
                  <c:v>-0.005351051612337702</c:v>
                </c:pt>
                <c:pt idx="30">
                  <c:v>-0.030989996792636733</c:v>
                </c:pt>
                <c:pt idx="31">
                  <c:v>-0.049535895169505385</c:v>
                </c:pt>
                <c:pt idx="32">
                  <c:v>-0.057722427087335854</c:v>
                </c:pt>
                <c:pt idx="33">
                  <c:v>-0.054359355176429765</c:v>
                </c:pt>
                <c:pt idx="34">
                  <c:v>-0.0405293697566691</c:v>
                </c:pt>
                <c:pt idx="35">
                  <c:v>-0.01933342895529561</c:v>
                </c:pt>
              </c:numCache>
            </c:numRef>
          </c:val>
        </c:ser>
        <c:ser>
          <c:idx val="15"/>
          <c:order val="15"/>
          <c:tx>
            <c:strRef>
              <c:f>'grafico 3D'!$A$19</c:f>
              <c:strCache>
                <c:ptCount val="1"/>
                <c:pt idx="0">
                  <c:v>7.36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3D'!$B$19:$AK$19</c:f>
              <c:numCache>
                <c:ptCount val="36"/>
                <c:pt idx="0">
                  <c:v>0.11962695895056294</c:v>
                </c:pt>
                <c:pt idx="1">
                  <c:v>0.12042463807115728</c:v>
                </c:pt>
                <c:pt idx="2">
                  <c:v>0.12252739673568343</c:v>
                </c:pt>
                <c:pt idx="3">
                  <c:v>0.125279631892716</c:v>
                </c:pt>
                <c:pt idx="4">
                  <c:v>0.1276450789062129</c:v>
                </c:pt>
                <c:pt idx="5">
                  <c:v>0.1282962574151243</c:v>
                </c:pt>
                <c:pt idx="6">
                  <c:v>0.12575970579959309</c:v>
                </c:pt>
                <c:pt idx="7">
                  <c:v>0.11862078710378113</c:v>
                </c:pt>
                <c:pt idx="8">
                  <c:v>0.10577598124892568</c:v>
                </c:pt>
                <c:pt idx="9">
                  <c:v>0.08670111075329721</c:v>
                </c:pt>
                <c:pt idx="10">
                  <c:v>0.06168672568044416</c:v>
                </c:pt>
                <c:pt idx="11">
                  <c:v>0.03198308783384069</c:v>
                </c:pt>
                <c:pt idx="12">
                  <c:v>-0.00019841995013234625</c:v>
                </c:pt>
                <c:pt idx="13">
                  <c:v>-0.03186133902368284</c:v>
                </c:pt>
                <c:pt idx="14">
                  <c:v>-0.059579431469282726</c:v>
                </c:pt>
                <c:pt idx="15">
                  <c:v>-0.07999403011023504</c:v>
                </c:pt>
                <c:pt idx="16">
                  <c:v>-0.09037886671393795</c:v>
                </c:pt>
                <c:pt idx="17">
                  <c:v>-0.08917133265112233</c:v>
                </c:pt>
                <c:pt idx="18">
                  <c:v>-0.07636135740081984</c:v>
                </c:pt>
                <c:pt idx="19">
                  <c:v>-0.05364424351645999</c:v>
                </c:pt>
                <c:pt idx="20">
                  <c:v>-0.024281143910231666</c:v>
                </c:pt>
                <c:pt idx="21">
                  <c:v>0.007335553184729352</c:v>
                </c:pt>
                <c:pt idx="22">
                  <c:v>0.03635510393702947</c:v>
                </c:pt>
                <c:pt idx="23">
                  <c:v>0.05826968809723297</c:v>
                </c:pt>
                <c:pt idx="24">
                  <c:v>0.06969977537240762</c:v>
                </c:pt>
                <c:pt idx="25">
                  <c:v>0.06901225932723745</c:v>
                </c:pt>
                <c:pt idx="26">
                  <c:v>0.05664389465272465</c:v>
                </c:pt>
                <c:pt idx="27">
                  <c:v>0.03505418737094786</c:v>
                </c:pt>
                <c:pt idx="28">
                  <c:v>0.008301940493516546</c:v>
                </c:pt>
                <c:pt idx="29">
                  <c:v>-0.018685657471440246</c:v>
                </c:pt>
                <c:pt idx="30">
                  <c:v>-0.041018681397005624</c:v>
                </c:pt>
                <c:pt idx="31">
                  <c:v>-0.054753008859250336</c:v>
                </c:pt>
                <c:pt idx="32">
                  <c:v>-0.057624617664450276</c:v>
                </c:pt>
                <c:pt idx="33">
                  <c:v>-0.04946332405021195</c:v>
                </c:pt>
                <c:pt idx="34">
                  <c:v>-0.032201210489546495</c:v>
                </c:pt>
                <c:pt idx="35">
                  <c:v>-0.009471269860286801</c:v>
                </c:pt>
              </c:numCache>
            </c:numRef>
          </c:val>
        </c:ser>
        <c:ser>
          <c:idx val="16"/>
          <c:order val="16"/>
          <c:tx>
            <c:strRef>
              <c:f>'grafico 3D'!$A$20</c:f>
              <c:strCache>
                <c:ptCount val="1"/>
                <c:pt idx="0">
                  <c:v>7.85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3D'!$B$20:$AK$20</c:f>
              <c:numCache>
                <c:ptCount val="36"/>
                <c:pt idx="0">
                  <c:v>0.1273874251288839</c:v>
                </c:pt>
                <c:pt idx="1">
                  <c:v>0.127121873065599</c:v>
                </c:pt>
                <c:pt idx="2">
                  <c:v>0.12617342678743046</c:v>
                </c:pt>
                <c:pt idx="3">
                  <c:v>0.12405561107858941</c:v>
                </c:pt>
                <c:pt idx="4">
                  <c:v>0.12003236792225691</c:v>
                </c:pt>
                <c:pt idx="5">
                  <c:v>0.11322537855464691</c:v>
                </c:pt>
                <c:pt idx="6">
                  <c:v>0.102764705097233</c:v>
                </c:pt>
                <c:pt idx="7">
                  <c:v>0.08797417180850257</c:v>
                </c:pt>
                <c:pt idx="8">
                  <c:v>0.0685715763548183</c:v>
                </c:pt>
                <c:pt idx="9">
                  <c:v>0.04485194262254986</c:v>
                </c:pt>
                <c:pt idx="10">
                  <c:v>0.017813728357236838</c:v>
                </c:pt>
                <c:pt idx="11">
                  <c:v>-0.010812780473498618</c:v>
                </c:pt>
                <c:pt idx="12">
                  <c:v>-0.03866608292751855</c:v>
                </c:pt>
                <c:pt idx="13">
                  <c:v>-0.06299425780901853</c:v>
                </c:pt>
                <c:pt idx="14">
                  <c:v>-0.08101937531908904</c:v>
                </c:pt>
                <c:pt idx="15">
                  <c:v>-0.09037886671393795</c:v>
                </c:pt>
                <c:pt idx="16">
                  <c:v>-0.08957169562177679</c:v>
                </c:pt>
                <c:pt idx="17">
                  <c:v>-0.0783232265760333</c:v>
                </c:pt>
                <c:pt idx="18">
                  <c:v>-0.05778546333653229</c:v>
                </c:pt>
                <c:pt idx="19">
                  <c:v>-0.030510709957155442</c:v>
                </c:pt>
                <c:pt idx="20">
                  <c:v>-0.00017441422653126655</c:v>
                </c:pt>
                <c:pt idx="21">
                  <c:v>0.028929369426136987</c:v>
                </c:pt>
                <c:pt idx="22">
                  <c:v>0.05254817442678306</c:v>
                </c:pt>
                <c:pt idx="23">
                  <c:v>0.06717683828775961</c:v>
                </c:pt>
                <c:pt idx="24">
                  <c:v>0.0706793549145113</c:v>
                </c:pt>
                <c:pt idx="25">
                  <c:v>0.06270326385622278</c:v>
                </c:pt>
                <c:pt idx="26">
                  <c:v>0.04479465636389167</c:v>
                </c:pt>
                <c:pt idx="27">
                  <c:v>0.02017471774412716</c:v>
                </c:pt>
                <c:pt idx="28">
                  <c:v>-0.006796933591676207</c:v>
                </c:pt>
                <c:pt idx="29">
                  <c:v>-0.031383782184109116</c:v>
                </c:pt>
                <c:pt idx="30">
                  <c:v>-0.04932197619270661</c:v>
                </c:pt>
                <c:pt idx="31">
                  <c:v>-0.05759798341411277</c:v>
                </c:pt>
                <c:pt idx="32">
                  <c:v>-0.055002807726851136</c:v>
                </c:pt>
                <c:pt idx="33">
                  <c:v>-0.04235071981075897</c:v>
                </c:pt>
                <c:pt idx="34">
                  <c:v>-0.022314051948204124</c:v>
                </c:pt>
                <c:pt idx="35">
                  <c:v>0.001099047710547057</c:v>
                </c:pt>
              </c:numCache>
            </c:numRef>
          </c:val>
        </c:ser>
        <c:ser>
          <c:idx val="17"/>
          <c:order val="17"/>
          <c:tx>
            <c:strRef>
              <c:f>'grafico 3D'!$A$21</c:f>
              <c:strCache>
                <c:ptCount val="1"/>
                <c:pt idx="0">
                  <c:v>8.34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3D'!$B$21:$AK$21</c:f>
              <c:numCache>
                <c:ptCount val="36"/>
                <c:pt idx="0">
                  <c:v>0.10601873904908808</c:v>
                </c:pt>
                <c:pt idx="1">
                  <c:v>0.10498010321947061</c:v>
                </c:pt>
                <c:pt idx="2">
                  <c:v>0.10184482336535992</c:v>
                </c:pt>
                <c:pt idx="3">
                  <c:v>0.09633795518833405</c:v>
                </c:pt>
                <c:pt idx="4">
                  <c:v>0.08807350724415772</c:v>
                </c:pt>
                <c:pt idx="5">
                  <c:v>0.0766540314660187</c:v>
                </c:pt>
                <c:pt idx="6">
                  <c:v>0.06179933726464968</c:v>
                </c:pt>
                <c:pt idx="7">
                  <c:v>0.04348973798508568</c:v>
                </c:pt>
                <c:pt idx="8">
                  <c:v>0.022101810220373372</c:v>
                </c:pt>
                <c:pt idx="9">
                  <c:v>-0.0014914346926765388</c:v>
                </c:pt>
                <c:pt idx="10">
                  <c:v>-0.025886063476917222</c:v>
                </c:pt>
                <c:pt idx="11">
                  <c:v>-0.04920405795156956</c:v>
                </c:pt>
                <c:pt idx="12">
                  <c:v>-0.06925511199171316</c:v>
                </c:pt>
                <c:pt idx="13">
                  <c:v>-0.08379830459054484</c:v>
                </c:pt>
                <c:pt idx="14">
                  <c:v>-0.09087607586202025</c:v>
                </c:pt>
                <c:pt idx="15">
                  <c:v>-0.08917133265112233</c:v>
                </c:pt>
                <c:pt idx="16">
                  <c:v>-0.0783232265760333</c:v>
                </c:pt>
                <c:pt idx="17">
                  <c:v>-0.05913307579573737</c:v>
                </c:pt>
                <c:pt idx="18">
                  <c:v>-0.033602060286715404</c:v>
                </c:pt>
                <c:pt idx="19">
                  <c:v>-0.004766801899429024</c:v>
                </c:pt>
                <c:pt idx="20">
                  <c:v>0.02366552908338062</c:v>
                </c:pt>
                <c:pt idx="21">
                  <c:v>0.04784066160193783</c:v>
                </c:pt>
                <c:pt idx="22">
                  <c:v>0.06436049432051154</c:v>
                </c:pt>
                <c:pt idx="23">
                  <c:v>0.07086253652201785</c:v>
                </c:pt>
                <c:pt idx="24">
                  <c:v>0.06646555298646231</c:v>
                </c:pt>
                <c:pt idx="25">
                  <c:v>0.05198703894690126</c:v>
                </c:pt>
                <c:pt idx="26">
                  <c:v>0.02987446207169554</c:v>
                </c:pt>
                <c:pt idx="27">
                  <c:v>0.0038434299318348</c:v>
                </c:pt>
                <c:pt idx="28">
                  <c:v>-0.021727445324310014</c:v>
                </c:pt>
                <c:pt idx="29">
                  <c:v>-0.042544623711800456</c:v>
                </c:pt>
                <c:pt idx="30">
                  <c:v>-0.055156671768121716</c:v>
                </c:pt>
                <c:pt idx="31">
                  <c:v>-0.057577667605438664</c:v>
                </c:pt>
                <c:pt idx="32">
                  <c:v>-0.049654037523577714</c:v>
                </c:pt>
                <c:pt idx="33">
                  <c:v>-0.03309721758518287</c:v>
                </c:pt>
                <c:pt idx="34">
                  <c:v>-0.01116742987786449</c:v>
                </c:pt>
                <c:pt idx="35">
                  <c:v>0.011937881957628042</c:v>
                </c:pt>
              </c:numCache>
            </c:numRef>
          </c:val>
        </c:ser>
        <c:ser>
          <c:idx val="18"/>
          <c:order val="18"/>
          <c:tx>
            <c:strRef>
              <c:f>'grafico 3D'!$A$22</c:f>
              <c:strCache>
                <c:ptCount val="1"/>
                <c:pt idx="0">
                  <c:v>8.83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3D'!$B$22:$AK$22</c:f>
              <c:numCache>
                <c:ptCount val="36"/>
                <c:pt idx="0">
                  <c:v>0.06345637709972658</c:v>
                </c:pt>
                <c:pt idx="1">
                  <c:v>0.0620244596483097</c:v>
                </c:pt>
                <c:pt idx="2">
                  <c:v>0.05781068590943054</c:v>
                </c:pt>
                <c:pt idx="3">
                  <c:v>0.050743684890201236</c:v>
                </c:pt>
                <c:pt idx="4">
                  <c:v>0.04076165706998897</c:v>
                </c:pt>
                <c:pt idx="5">
                  <c:v>0.027889063324166845</c:v>
                </c:pt>
                <c:pt idx="6">
                  <c:v>0.012328676758565056</c:v>
                </c:pt>
                <c:pt idx="7">
                  <c:v>-0.0054469093635396825</c:v>
                </c:pt>
                <c:pt idx="8">
                  <c:v>-0.02462446229598323</c:v>
                </c:pt>
                <c:pt idx="9">
                  <c:v>-0.04402204669998681</c:v>
                </c:pt>
                <c:pt idx="10">
                  <c:v>-0.06212374010805319</c:v>
                </c:pt>
                <c:pt idx="11">
                  <c:v>-0.07718999883352028</c:v>
                </c:pt>
                <c:pt idx="12">
                  <c:v>-0.08744425072291767</c:v>
                </c:pt>
                <c:pt idx="13">
                  <c:v>-0.09132026645859365</c:v>
                </c:pt>
                <c:pt idx="14">
                  <c:v>-0.08773796218634715</c:v>
                </c:pt>
                <c:pt idx="15">
                  <c:v>-0.07636135740081984</c:v>
                </c:pt>
                <c:pt idx="16">
                  <c:v>-0.05778546333653229</c:v>
                </c:pt>
                <c:pt idx="17">
                  <c:v>-0.033602060286715404</c:v>
                </c:pt>
                <c:pt idx="18">
                  <c:v>-0.006308956599223835</c:v>
                </c:pt>
                <c:pt idx="19">
                  <c:v>0.020947761956003064</c:v>
                </c:pt>
                <c:pt idx="20">
                  <c:v>0.04477756828826667</c:v>
                </c:pt>
                <c:pt idx="21">
                  <c:v>0.062042461019268906</c:v>
                </c:pt>
                <c:pt idx="22">
                  <c:v>0.07036835568149159</c:v>
                </c:pt>
                <c:pt idx="23">
                  <c:v>0.06857914465720447</c:v>
                </c:pt>
                <c:pt idx="24">
                  <c:v>0.056965742153442266</c:v>
                </c:pt>
                <c:pt idx="25">
                  <c:v>0.03732478857580078</c:v>
                </c:pt>
                <c:pt idx="26">
                  <c:v>0.012739629688164413</c:v>
                </c:pt>
                <c:pt idx="27">
                  <c:v>-0.012876653388239177</c:v>
                </c:pt>
                <c:pt idx="28">
                  <c:v>-0.03540896761874106</c:v>
                </c:pt>
                <c:pt idx="29">
                  <c:v>-0.05123362592852105</c:v>
                </c:pt>
                <c:pt idx="30">
                  <c:v>-0.05785268571095417</c:v>
                </c:pt>
                <c:pt idx="31">
                  <c:v>-0.054348270614107345</c:v>
                </c:pt>
                <c:pt idx="32">
                  <c:v>-0.04156413665859937</c:v>
                </c:pt>
                <c:pt idx="33">
                  <c:v>-0.021970036837602746</c:v>
                </c:pt>
                <c:pt idx="34">
                  <c:v>0.0007759224348799034</c:v>
                </c:pt>
                <c:pt idx="35">
                  <c:v>0.022492372920622606</c:v>
                </c:pt>
              </c:numCache>
            </c:numRef>
          </c:val>
        </c:ser>
        <c:ser>
          <c:idx val="19"/>
          <c:order val="19"/>
          <c:tx>
            <c:strRef>
              <c:f>'grafico 3D'!$A$23</c:f>
              <c:strCache>
                <c:ptCount val="1"/>
                <c:pt idx="0">
                  <c:v>9.32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3D'!$B$23:$AK$23</c:f>
              <c:numCache>
                <c:ptCount val="36"/>
                <c:pt idx="0">
                  <c:v>0.011221132435539682</c:v>
                </c:pt>
                <c:pt idx="1">
                  <c:v>0.009776550151984021</c:v>
                </c:pt>
                <c:pt idx="2">
                  <c:v>0.005582443542349223</c:v>
                </c:pt>
                <c:pt idx="3">
                  <c:v>-0.0012717117300414498</c:v>
                </c:pt>
                <c:pt idx="4">
                  <c:v>-0.010600271601005382</c:v>
                </c:pt>
                <c:pt idx="5">
                  <c:v>-0.02207382232469231</c:v>
                </c:pt>
                <c:pt idx="6">
                  <c:v>-0.035167921860431405</c:v>
                </c:pt>
                <c:pt idx="7">
                  <c:v>-0.04912230333463793</c:v>
                </c:pt>
                <c:pt idx="8">
                  <c:v>-0.0629264429599646</c:v>
                </c:pt>
                <c:pt idx="9">
                  <c:v>-0.07534658958527221</c:v>
                </c:pt>
                <c:pt idx="10">
                  <c:v>-0.08500511304799739</c:v>
                </c:pt>
                <c:pt idx="11">
                  <c:v>-0.09051506498327525</c:v>
                </c:pt>
                <c:pt idx="12">
                  <c:v>-0.09066176658801436</c:v>
                </c:pt>
                <c:pt idx="13">
                  <c:v>-0.08461069167699412</c:v>
                </c:pt>
                <c:pt idx="14">
                  <c:v>-0.07210944570109173</c:v>
                </c:pt>
                <c:pt idx="15">
                  <c:v>-0.05364424351645999</c:v>
                </c:pt>
                <c:pt idx="16">
                  <c:v>-0.030510709957155442</c:v>
                </c:pt>
                <c:pt idx="17">
                  <c:v>-0.004766801899429024</c:v>
                </c:pt>
                <c:pt idx="18">
                  <c:v>0.020947761956003064</c:v>
                </c:pt>
                <c:pt idx="19">
                  <c:v>0.043717940327766644</c:v>
                </c:pt>
                <c:pt idx="20">
                  <c:v>0.060752048872818036</c:v>
                </c:pt>
                <c:pt idx="21">
                  <c:v>0.06981547479062726</c:v>
                </c:pt>
                <c:pt idx="22">
                  <c:v>0.06962657145949037</c:v>
                </c:pt>
                <c:pt idx="23">
                  <c:v>0.06013871638526547</c:v>
                </c:pt>
                <c:pt idx="24">
                  <c:v>0.042644286819202404</c:v>
                </c:pt>
                <c:pt idx="25">
                  <c:v>0.01966250388806629</c:v>
                </c:pt>
                <c:pt idx="26">
                  <c:v>-0.0053899909376197075</c:v>
                </c:pt>
                <c:pt idx="27">
                  <c:v>-0.02870578640505746</c:v>
                </c:pt>
                <c:pt idx="28">
                  <c:v>-0.046693162974772946</c:v>
                </c:pt>
                <c:pt idx="29">
                  <c:v>-0.05657944401527036</c:v>
                </c:pt>
                <c:pt idx="30">
                  <c:v>-0.05690099222139788</c:v>
                </c:pt>
                <c:pt idx="31">
                  <c:v>-0.047783493279724004</c:v>
                </c:pt>
                <c:pt idx="32">
                  <c:v>-0.030950081866994193</c:v>
                </c:pt>
                <c:pt idx="33">
                  <c:v>-0.009443336935433836</c:v>
                </c:pt>
                <c:pt idx="34">
                  <c:v>0.012898689427789775</c:v>
                </c:pt>
                <c:pt idx="35">
                  <c:v>0.03212309637429519</c:v>
                </c:pt>
              </c:numCache>
            </c:numRef>
          </c:val>
        </c:ser>
        <c:ser>
          <c:idx val="20"/>
          <c:order val="20"/>
          <c:tx>
            <c:strRef>
              <c:f>'grafico 3D'!$A$24</c:f>
              <c:strCache>
                <c:ptCount val="1"/>
                <c:pt idx="0">
                  <c:v>9.81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3D'!$B$24:$AK$24</c:f>
              <c:numCache>
                <c:ptCount val="36"/>
                <c:pt idx="0">
                  <c:v>-0.03830473406502907</c:v>
                </c:pt>
                <c:pt idx="1">
                  <c:v>-0.03945284198241149</c:v>
                </c:pt>
                <c:pt idx="2">
                  <c:v>-0.04274470315863652</c:v>
                </c:pt>
                <c:pt idx="3">
                  <c:v>-0.047990878425521126</c:v>
                </c:pt>
                <c:pt idx="4">
                  <c:v>-0.054859807697393</c:v>
                </c:pt>
                <c:pt idx="5">
                  <c:v>-0.06285854954010982</c:v>
                </c:pt>
                <c:pt idx="6">
                  <c:v>-0.07131852119592251</c:v>
                </c:pt>
                <c:pt idx="7">
                  <c:v>-0.07939687483310276</c:v>
                </c:pt>
                <c:pt idx="8">
                  <c:v>-0.08610418576797536</c:v>
                </c:pt>
                <c:pt idx="9">
                  <c:v>-0.09036677851642787</c:v>
                </c:pt>
                <c:pt idx="10">
                  <c:v>-0.0911269940087066</c:v>
                </c:pt>
                <c:pt idx="11">
                  <c:v>-0.08747724919581998</c:v>
                </c:pt>
                <c:pt idx="12">
                  <c:v>-0.0788147908975963</c:v>
                </c:pt>
                <c:pt idx="13">
                  <c:v>-0.0649952217795981</c:v>
                </c:pt>
                <c:pt idx="14">
                  <c:v>-0.04645627942485852</c:v>
                </c:pt>
                <c:pt idx="15">
                  <c:v>-0.024281143910231666</c:v>
                </c:pt>
                <c:pt idx="16">
                  <c:v>-0.00017441422653126655</c:v>
                </c:pt>
                <c:pt idx="17">
                  <c:v>0.02366552908338062</c:v>
                </c:pt>
                <c:pt idx="18">
                  <c:v>0.04477756828826667</c:v>
                </c:pt>
                <c:pt idx="19">
                  <c:v>0.060752048872818036</c:v>
                </c:pt>
                <c:pt idx="20">
                  <c:v>0.06958794633008579</c:v>
                </c:pt>
                <c:pt idx="21">
                  <c:v>0.07003731339811906</c:v>
                </c:pt>
                <c:pt idx="22">
                  <c:v>0.06187438217381737</c:v>
                </c:pt>
                <c:pt idx="23">
                  <c:v>0.04603121314461016</c:v>
                </c:pt>
                <c:pt idx="24">
                  <c:v>0.024558591439950463</c:v>
                </c:pt>
                <c:pt idx="25">
                  <c:v>0.0003982451089759009</c:v>
                </c:pt>
                <c:pt idx="26">
                  <c:v>-0.02301384501164944</c:v>
                </c:pt>
                <c:pt idx="27">
                  <c:v>-0.042259407416372484</c:v>
                </c:pt>
                <c:pt idx="28">
                  <c:v>-0.05448436317170527</c:v>
                </c:pt>
                <c:pt idx="29">
                  <c:v>-0.057884990723276984</c:v>
                </c:pt>
                <c:pt idx="30">
                  <c:v>-0.052042058440761325</c:v>
                </c:pt>
                <c:pt idx="31">
                  <c:v>-0.03803254132947498</c:v>
                </c:pt>
                <c:pt idx="32">
                  <c:v>-0.018285351673587122</c:v>
                </c:pt>
                <c:pt idx="33">
                  <c:v>0.0038063672657800444</c:v>
                </c:pt>
                <c:pt idx="34">
                  <c:v>0.02445701084534118</c:v>
                </c:pt>
                <c:pt idx="35">
                  <c:v>0.040146827514094346</c:v>
                </c:pt>
              </c:numCache>
            </c:numRef>
          </c:val>
        </c:ser>
        <c:ser>
          <c:idx val="21"/>
          <c:order val="21"/>
          <c:tx>
            <c:strRef>
              <c:f>'grafico 3D'!$A$25</c:f>
              <c:strCache>
                <c:ptCount val="1"/>
                <c:pt idx="0">
                  <c:v>10.3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3D'!$B$25:$AK$25</c:f>
              <c:numCache>
                <c:ptCount val="36"/>
                <c:pt idx="0">
                  <c:v>-0.07453286978171787</c:v>
                </c:pt>
                <c:pt idx="1">
                  <c:v>-0.07519316463594712</c:v>
                </c:pt>
                <c:pt idx="2">
                  <c:v>-0.07704576345189337</c:v>
                </c:pt>
                <c:pt idx="3">
                  <c:v>-0.07986507262755718</c:v>
                </c:pt>
                <c:pt idx="4">
                  <c:v>-0.08327633543531719</c:v>
                </c:pt>
                <c:pt idx="5">
                  <c:v>-0.08675934495560178</c:v>
                </c:pt>
                <c:pt idx="6">
                  <c:v>-0.0896623974442179</c:v>
                </c:pt>
                <c:pt idx="7">
                  <c:v>-0.09123307975238759</c:v>
                </c:pt>
                <c:pt idx="8">
                  <c:v>-0.09067142748386582</c:v>
                </c:pt>
                <c:pt idx="9">
                  <c:v>-0.0872080163001218</c:v>
                </c:pt>
                <c:pt idx="10">
                  <c:v>-0.08020473564088879</c:v>
                </c:pt>
                <c:pt idx="11">
                  <c:v>-0.06926986765379341</c:v>
                </c:pt>
                <c:pt idx="12">
                  <c:v>-0.05437267156190246</c:v>
                </c:pt>
                <c:pt idx="13">
                  <c:v>-0.03593737958721229</c:v>
                </c:pt>
                <c:pt idx="14">
                  <c:v>-0.014893943595238598</c:v>
                </c:pt>
                <c:pt idx="15">
                  <c:v>0.007335553184729352</c:v>
                </c:pt>
                <c:pt idx="16">
                  <c:v>0.028929369426136987</c:v>
                </c:pt>
                <c:pt idx="17">
                  <c:v>0.04784066160193783</c:v>
                </c:pt>
                <c:pt idx="18">
                  <c:v>0.062042461019268906</c:v>
                </c:pt>
                <c:pt idx="19">
                  <c:v>0.06981547479062726</c:v>
                </c:pt>
                <c:pt idx="20">
                  <c:v>0.07003731339811906</c:v>
                </c:pt>
                <c:pt idx="21">
                  <c:v>0.062423477653194975</c:v>
                </c:pt>
                <c:pt idx="22">
                  <c:v>0.04767051834569737</c:v>
                </c:pt>
                <c:pt idx="23">
                  <c:v>0.027461703979513787</c:v>
                </c:pt>
                <c:pt idx="24">
                  <c:v>0.004314892223322537</c:v>
                </c:pt>
                <c:pt idx="25">
                  <c:v>-0.01872141151589298</c:v>
                </c:pt>
                <c:pt idx="26">
                  <c:v>-0.03848898423812305</c:v>
                </c:pt>
                <c:pt idx="27">
                  <c:v>-0.05219712127437025</c:v>
                </c:pt>
                <c:pt idx="28">
                  <c:v>-0.05787825378193529</c:v>
                </c:pt>
                <c:pt idx="29">
                  <c:v>-0.05473992121886256</c:v>
                </c:pt>
                <c:pt idx="30">
                  <c:v>-0.043342406265455914</c:v>
                </c:pt>
                <c:pt idx="31">
                  <c:v>-0.02555744310075579</c:v>
                </c:pt>
                <c:pt idx="32">
                  <c:v>-0.004300484587652859</c:v>
                </c:pt>
                <c:pt idx="33">
                  <c:v>0.016929367677361463</c:v>
                </c:pt>
                <c:pt idx="34">
                  <c:v>0.03462944023221084</c:v>
                </c:pt>
                <c:pt idx="35">
                  <c:v>0.04589430525829537</c:v>
                </c:pt>
              </c:numCache>
            </c:numRef>
          </c:val>
        </c:ser>
        <c:ser>
          <c:idx val="22"/>
          <c:order val="22"/>
          <c:tx>
            <c:strRef>
              <c:f>'grafico 3D'!$A$26</c:f>
              <c:strCache>
                <c:ptCount val="1"/>
                <c:pt idx="0">
                  <c:v>10.79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3D'!$B$26:$AK$26</c:f>
              <c:numCache>
                <c:ptCount val="36"/>
                <c:pt idx="0">
                  <c:v>-0.09072701042393626</c:v>
                </c:pt>
                <c:pt idx="1">
                  <c:v>-0.09084244183576326</c:v>
                </c:pt>
                <c:pt idx="2">
                  <c:v>-0.09110823369830086</c:v>
                </c:pt>
                <c:pt idx="3">
                  <c:v>-0.09131736858551166</c:v>
                </c:pt>
                <c:pt idx="4">
                  <c:v>-0.0911375523932633</c:v>
                </c:pt>
                <c:pt idx="5">
                  <c:v>-0.0901301716360249</c:v>
                </c:pt>
                <c:pt idx="6">
                  <c:v>-0.08778148551922187</c:v>
                </c:pt>
                <c:pt idx="7">
                  <c:v>-0.08354887304680471</c:v>
                </c:pt>
                <c:pt idx="8">
                  <c:v>-0.07692334924208306</c:v>
                </c:pt>
                <c:pt idx="9">
                  <c:v>-0.06750662629686022</c:v>
                </c:pt>
                <c:pt idx="10">
                  <c:v>-0.05509700387671218</c:v>
                </c:pt>
                <c:pt idx="11">
                  <c:v>-0.03977395166557893</c:v>
                </c:pt>
                <c:pt idx="12">
                  <c:v>-0.021967336568624877</c:v>
                </c:pt>
                <c:pt idx="13">
                  <c:v>-0.002494977403767418</c:v>
                </c:pt>
                <c:pt idx="14">
                  <c:v>0.01744731989348321</c:v>
                </c:pt>
                <c:pt idx="15">
                  <c:v>0.03635510393702947</c:v>
                </c:pt>
                <c:pt idx="16">
                  <c:v>0.05254817442678306</c:v>
                </c:pt>
                <c:pt idx="17">
                  <c:v>0.06436049432051154</c:v>
                </c:pt>
                <c:pt idx="18">
                  <c:v>0.07036835568149159</c:v>
                </c:pt>
                <c:pt idx="19">
                  <c:v>0.06962657145949037</c:v>
                </c:pt>
                <c:pt idx="20">
                  <c:v>0.06187438217381737</c:v>
                </c:pt>
                <c:pt idx="21">
                  <c:v>0.04767051834569737</c:v>
                </c:pt>
                <c:pt idx="22">
                  <c:v>0.028422122214684115</c:v>
                </c:pt>
                <c:pt idx="23">
                  <c:v>0.0062853687456820885</c:v>
                </c:pt>
                <c:pt idx="24">
                  <c:v>-0.016064637720873146</c:v>
                </c:pt>
                <c:pt idx="25">
                  <c:v>-0.03577368854289914</c:v>
                </c:pt>
                <c:pt idx="26">
                  <c:v>-0.0502140671935742</c:v>
                </c:pt>
                <c:pt idx="27">
                  <c:v>-0.0573942022530761</c:v>
                </c:pt>
                <c:pt idx="28">
                  <c:v>-0.056302374399905535</c:v>
                </c:pt>
                <c:pt idx="29">
                  <c:v>-0.04711855939510504</c:v>
                </c:pt>
                <c:pt idx="30">
                  <c:v>-0.031245641127130096</c:v>
                </c:pt>
                <c:pt idx="31">
                  <c:v>-0.011139526438058229</c:v>
                </c:pt>
                <c:pt idx="32">
                  <c:v>0.010047293552661438</c:v>
                </c:pt>
                <c:pt idx="33">
                  <c:v>0.02895873413710759</c:v>
                </c:pt>
                <c:pt idx="34">
                  <c:v>0.04258573569204801</c:v>
                </c:pt>
                <c:pt idx="35">
                  <c:v>0.04877948444827877</c:v>
                </c:pt>
              </c:numCache>
            </c:numRef>
          </c:val>
        </c:ser>
        <c:ser>
          <c:idx val="23"/>
          <c:order val="23"/>
          <c:tx>
            <c:strRef>
              <c:f>'grafico 3D'!$A$27</c:f>
              <c:strCache>
                <c:ptCount val="1"/>
                <c:pt idx="0">
                  <c:v>11.28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3D'!$B$27:$AK$27</c:f>
              <c:numCache>
                <c:ptCount val="36"/>
                <c:pt idx="0">
                  <c:v>-0.0850905442038601</c:v>
                </c:pt>
                <c:pt idx="1">
                  <c:v>-0.08472674421131218</c:v>
                </c:pt>
                <c:pt idx="2">
                  <c:v>-0.08361097944706432</c:v>
                </c:pt>
                <c:pt idx="3">
                  <c:v>-0.08159277485414544</c:v>
                </c:pt>
                <c:pt idx="4">
                  <c:v>-0.07843960359660013</c:v>
                </c:pt>
                <c:pt idx="5">
                  <c:v>-0.07386294923962108</c:v>
                </c:pt>
                <c:pt idx="6">
                  <c:v>-0.06755593045450155</c:v>
                </c:pt>
                <c:pt idx="7">
                  <c:v>-0.059242318746237206</c:v>
                </c:pt>
                <c:pt idx="8">
                  <c:v>-0.0487350529463459</c:v>
                </c:pt>
                <c:pt idx="9">
                  <c:v>-0.03599987271618822</c:v>
                </c:pt>
                <c:pt idx="10">
                  <c:v>-0.021216815706144043</c:v>
                </c:pt>
                <c:pt idx="11">
                  <c:v>-0.0048296461854075365</c:v>
                </c:pt>
                <c:pt idx="12">
                  <c:v>0.012428425271431945</c:v>
                </c:pt>
                <c:pt idx="13">
                  <c:v>0.029544307552142924</c:v>
                </c:pt>
                <c:pt idx="14">
                  <c:v>0.045278972796908665</c:v>
                </c:pt>
                <c:pt idx="15">
                  <c:v>0.05826968809723297</c:v>
                </c:pt>
                <c:pt idx="16">
                  <c:v>0.06717683828775961</c:v>
                </c:pt>
                <c:pt idx="17">
                  <c:v>0.07086253652201785</c:v>
                </c:pt>
                <c:pt idx="18">
                  <c:v>0.06857914465720447</c:v>
                </c:pt>
                <c:pt idx="19">
                  <c:v>0.06013871638526547</c:v>
                </c:pt>
                <c:pt idx="20">
                  <c:v>0.04603121314461016</c:v>
                </c:pt>
                <c:pt idx="21">
                  <c:v>0.027461703979513787</c:v>
                </c:pt>
                <c:pt idx="22">
                  <c:v>0.0062853687456820885</c:v>
                </c:pt>
                <c:pt idx="23">
                  <c:v>-0.015166495960225557</c:v>
                </c:pt>
                <c:pt idx="24">
                  <c:v>-0.034357921592387215</c:v>
                </c:pt>
                <c:pt idx="25">
                  <c:v>-0.048886283618379475</c:v>
                </c:pt>
                <c:pt idx="26">
                  <c:v>-0.05683939999543317</c:v>
                </c:pt>
                <c:pt idx="27">
                  <c:v>-0.05711408816463572</c:v>
                </c:pt>
                <c:pt idx="28">
                  <c:v>-0.049637879528670686</c:v>
                </c:pt>
                <c:pt idx="29">
                  <c:v>-0.035445835701615414</c:v>
                </c:pt>
                <c:pt idx="30">
                  <c:v>-0.016584996425095228</c:v>
                </c:pt>
                <c:pt idx="31">
                  <c:v>0.004152860204180976</c:v>
                </c:pt>
                <c:pt idx="32">
                  <c:v>0.023638404251077712</c:v>
                </c:pt>
                <c:pt idx="33">
                  <c:v>0.038891954922151174</c:v>
                </c:pt>
                <c:pt idx="34">
                  <c:v>0.047571257416771866</c:v>
                </c:pt>
                <c:pt idx="35">
                  <c:v>0.048374219762254436</c:v>
                </c:pt>
              </c:numCache>
            </c:numRef>
          </c:val>
        </c:ser>
        <c:ser>
          <c:idx val="24"/>
          <c:order val="24"/>
          <c:tx>
            <c:strRef>
              <c:f>'grafico 3D'!$A$28</c:f>
              <c:strCache>
                <c:ptCount val="1"/>
                <c:pt idx="0">
                  <c:v>11.77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3D'!$B$28:$AK$28</c:f>
              <c:numCache>
                <c:ptCount val="36"/>
                <c:pt idx="0">
                  <c:v>-0.06073233014016303</c:v>
                </c:pt>
                <c:pt idx="1">
                  <c:v>-0.0600443320909754</c:v>
                </c:pt>
                <c:pt idx="2">
                  <c:v>-0.05800665242432574</c:v>
                </c:pt>
                <c:pt idx="3">
                  <c:v>-0.054543474826640265</c:v>
                </c:pt>
                <c:pt idx="4">
                  <c:v>-0.04954698967712721</c:v>
                </c:pt>
                <c:pt idx="5">
                  <c:v>-0.042903481490474515</c:v>
                </c:pt>
                <c:pt idx="6">
                  <c:v>-0.03452846173124793</c:v>
                </c:pt>
                <c:pt idx="7">
                  <c:v>-0.024408704242445223</c:v>
                </c:pt>
                <c:pt idx="8">
                  <c:v>-0.01264749517657705</c:v>
                </c:pt>
                <c:pt idx="9">
                  <c:v>0.0004924008456214791</c:v>
                </c:pt>
                <c:pt idx="10">
                  <c:v>0.014555276283143025</c:v>
                </c:pt>
                <c:pt idx="11">
                  <c:v>0.02887686948701274</c:v>
                </c:pt>
                <c:pt idx="12">
                  <c:v>0.04259495087790645</c:v>
                </c:pt>
                <c:pt idx="13">
                  <c:v>0.05469281147292022</c:v>
                </c:pt>
                <c:pt idx="14">
                  <c:v>0.0640788116685256</c:v>
                </c:pt>
                <c:pt idx="15">
                  <c:v>0.06969977537240762</c:v>
                </c:pt>
                <c:pt idx="16">
                  <c:v>0.0706793549145113</c:v>
                </c:pt>
                <c:pt idx="17">
                  <c:v>0.06646555298646231</c:v>
                </c:pt>
                <c:pt idx="18">
                  <c:v>0.056965742153442266</c:v>
                </c:pt>
                <c:pt idx="19">
                  <c:v>0.042644286819202404</c:v>
                </c:pt>
                <c:pt idx="20">
                  <c:v>0.024558591439950463</c:v>
                </c:pt>
                <c:pt idx="21">
                  <c:v>0.004314892223322537</c:v>
                </c:pt>
                <c:pt idx="22">
                  <c:v>-0.016064637720873146</c:v>
                </c:pt>
                <c:pt idx="23">
                  <c:v>-0.034357921592387215</c:v>
                </c:pt>
                <c:pt idx="24">
                  <c:v>-0.04842093636239415</c:v>
                </c:pt>
                <c:pt idx="25">
                  <c:v>-0.05649182039150293</c:v>
                </c:pt>
                <c:pt idx="26">
                  <c:v>-0.05747498581359155</c:v>
                </c:pt>
                <c:pt idx="27">
                  <c:v>-0.05115566415065023</c:v>
                </c:pt>
                <c:pt idx="28">
                  <c:v>-0.03830061597299031</c:v>
                </c:pt>
                <c:pt idx="29">
                  <c:v>-0.020615041093629473</c:v>
                </c:pt>
                <c:pt idx="30">
                  <c:v>-0.0005475155442781628</c:v>
                </c:pt>
                <c:pt idx="31">
                  <c:v>0.019039193337791742</c:v>
                </c:pt>
                <c:pt idx="32">
                  <c:v>0.03528785202299098</c:v>
                </c:pt>
                <c:pt idx="33">
                  <c:v>0.04579303766648032</c:v>
                </c:pt>
                <c:pt idx="34">
                  <c:v>0.048999437434808196</c:v>
                </c:pt>
                <c:pt idx="35">
                  <c:v>0.04448002525777948</c:v>
                </c:pt>
              </c:numCache>
            </c:numRef>
          </c:val>
        </c:ser>
        <c:ser>
          <c:idx val="25"/>
          <c:order val="25"/>
          <c:tx>
            <c:strRef>
              <c:f>'grafico 3D'!$A$29</c:f>
              <c:strCache>
                <c:ptCount val="1"/>
                <c:pt idx="0">
                  <c:v>12.26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3D'!$B$29:$AK$29</c:f>
              <c:numCache>
                <c:ptCount val="36"/>
                <c:pt idx="0">
                  <c:v>-0.024600021235189208</c:v>
                </c:pt>
                <c:pt idx="1">
                  <c:v>-0.0237867359116249</c:v>
                </c:pt>
                <c:pt idx="2">
                  <c:v>-0.021408454532287263</c:v>
                </c:pt>
                <c:pt idx="3">
                  <c:v>-0.017463345410585997</c:v>
                </c:pt>
                <c:pt idx="4">
                  <c:v>-0.01196338520254531</c:v>
                </c:pt>
                <c:pt idx="5">
                  <c:v>-0.004955361267445325</c:v>
                </c:pt>
                <c:pt idx="6">
                  <c:v>0.0034525449721401883</c:v>
                </c:pt>
                <c:pt idx="7">
                  <c:v>0.013061688199550253</c:v>
                </c:pt>
                <c:pt idx="8">
                  <c:v>0.023555681597365027</c:v>
                </c:pt>
                <c:pt idx="9">
                  <c:v>0.034480278537279224</c:v>
                </c:pt>
                <c:pt idx="10">
                  <c:v>0.04523647222679907</c:v>
                </c:pt>
                <c:pt idx="11">
                  <c:v>0.05509280632837234</c:v>
                </c:pt>
                <c:pt idx="12">
                  <c:v>0.06322172431459903</c:v>
                </c:pt>
                <c:pt idx="13">
                  <c:v>0.06876229710043082</c:v>
                </c:pt>
                <c:pt idx="14">
                  <c:v>0.07090785876279608</c:v>
                </c:pt>
                <c:pt idx="15">
                  <c:v>0.06901225932723745</c:v>
                </c:pt>
                <c:pt idx="16">
                  <c:v>0.06270326385622278</c:v>
                </c:pt>
                <c:pt idx="17">
                  <c:v>0.05198703894690126</c:v>
                </c:pt>
                <c:pt idx="18">
                  <c:v>0.03732478857580078</c:v>
                </c:pt>
                <c:pt idx="19">
                  <c:v>0.01966250388806629</c:v>
                </c:pt>
                <c:pt idx="20">
                  <c:v>0.0003982451089759009</c:v>
                </c:pt>
                <c:pt idx="21">
                  <c:v>-0.01872141151589298</c:v>
                </c:pt>
                <c:pt idx="22">
                  <c:v>-0.03577368854289914</c:v>
                </c:pt>
                <c:pt idx="23">
                  <c:v>-0.048886283618379475</c:v>
                </c:pt>
                <c:pt idx="24">
                  <c:v>-0.05649182039150293</c:v>
                </c:pt>
                <c:pt idx="25">
                  <c:v>-0.057573861217354146</c:v>
                </c:pt>
                <c:pt idx="26">
                  <c:v>-0.05186357209108289</c:v>
                </c:pt>
                <c:pt idx="27">
                  <c:v>-0.039948162956426156</c:v>
                </c:pt>
                <c:pt idx="28">
                  <c:v>-0.023261735234627892</c:v>
                </c:pt>
                <c:pt idx="29">
                  <c:v>-0.0039455092388924005</c:v>
                </c:pt>
                <c:pt idx="30">
                  <c:v>0.015414545789653013</c:v>
                </c:pt>
                <c:pt idx="31">
                  <c:v>0.03214228061369312</c:v>
                </c:pt>
                <c:pt idx="32">
                  <c:v>0.04386815692430928</c:v>
                </c:pt>
                <c:pt idx="33">
                  <c:v>0.04890561092606739</c:v>
                </c:pt>
                <c:pt idx="34">
                  <c:v>0.046541820214713876</c:v>
                </c:pt>
                <c:pt idx="35">
                  <c:v>0.037186947001800134</c:v>
                </c:pt>
              </c:numCache>
            </c:numRef>
          </c:val>
        </c:ser>
        <c:ser>
          <c:idx val="26"/>
          <c:order val="26"/>
          <c:tx>
            <c:strRef>
              <c:f>'grafico 3D'!$A$30</c:f>
              <c:strCache>
                <c:ptCount val="1"/>
                <c:pt idx="0">
                  <c:v>12.75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3D'!$B$30:$AK$30</c:f>
              <c:numCache>
                <c:ptCount val="36"/>
                <c:pt idx="0">
                  <c:v>0.014321798753119749</c:v>
                </c:pt>
                <c:pt idx="1">
                  <c:v>0.015064938242597971</c:v>
                </c:pt>
                <c:pt idx="2">
                  <c:v>0.01721780040108568</c:v>
                </c:pt>
                <c:pt idx="3">
                  <c:v>0.020723509585176467</c:v>
                </c:pt>
                <c:pt idx="4">
                  <c:v>0.02547785369316742</c:v>
                </c:pt>
                <c:pt idx="5">
                  <c:v>0.03131615136580627</c:v>
                </c:pt>
                <c:pt idx="6">
                  <c:v>0.03799812200866894</c:v>
                </c:pt>
                <c:pt idx="7">
                  <c:v>0.04519393958102884</c:v>
                </c:pt>
                <c:pt idx="8">
                  <c:v>0.05247540171707747</c:v>
                </c:pt>
                <c:pt idx="9">
                  <c:v>0.0593165801038991</c:v>
                </c:pt>
                <c:pt idx="10">
                  <c:v>0.06510821421026156</c:v>
                </c:pt>
                <c:pt idx="11">
                  <c:v>0.06918924660840879</c:v>
                </c:pt>
                <c:pt idx="12">
                  <c:v>0.07089711717559355</c:v>
                </c:pt>
                <c:pt idx="13">
                  <c:v>0.06963571633228258</c:v>
                </c:pt>
                <c:pt idx="14">
                  <c:v>0.06495642806016129</c:v>
                </c:pt>
                <c:pt idx="15">
                  <c:v>0.05664389465272465</c:v>
                </c:pt>
                <c:pt idx="16">
                  <c:v>0.04479465636389167</c:v>
                </c:pt>
                <c:pt idx="17">
                  <c:v>0.02987446207169554</c:v>
                </c:pt>
                <c:pt idx="18">
                  <c:v>0.012739629688164413</c:v>
                </c:pt>
                <c:pt idx="19">
                  <c:v>-0.0053899909376197075</c:v>
                </c:pt>
                <c:pt idx="20">
                  <c:v>-0.02301384501164944</c:v>
                </c:pt>
                <c:pt idx="21">
                  <c:v>-0.03848898423812305</c:v>
                </c:pt>
                <c:pt idx="22">
                  <c:v>-0.0502140671935742</c:v>
                </c:pt>
                <c:pt idx="23">
                  <c:v>-0.05683939999543317</c:v>
                </c:pt>
                <c:pt idx="24">
                  <c:v>-0.05747498581359155</c:v>
                </c:pt>
                <c:pt idx="25">
                  <c:v>-0.05186357209108289</c:v>
                </c:pt>
                <c:pt idx="26">
                  <c:v>-0.04048574828891191</c:v>
                </c:pt>
                <c:pt idx="27">
                  <c:v>-0.024570196327725388</c:v>
                </c:pt>
                <c:pt idx="28">
                  <c:v>-0.005994142662952149</c:v>
                </c:pt>
                <c:pt idx="29">
                  <c:v>0.012924379755994446</c:v>
                </c:pt>
                <c:pt idx="30">
                  <c:v>0.02972209827529019</c:v>
                </c:pt>
                <c:pt idx="31">
                  <c:v>0.04213582326325566</c:v>
                </c:pt>
                <c:pt idx="32">
                  <c:v>0.048446294939713135</c:v>
                </c:pt>
                <c:pt idx="33">
                  <c:v>0.04776382127202303</c:v>
                </c:pt>
                <c:pt idx="34">
                  <c:v>0.04020313933296968</c:v>
                </c:pt>
                <c:pt idx="35">
                  <c:v>0.026909123517737867</c:v>
                </c:pt>
              </c:numCache>
            </c:numRef>
          </c:val>
        </c:ser>
        <c:ser>
          <c:idx val="27"/>
          <c:order val="27"/>
          <c:tx>
            <c:strRef>
              <c:f>'grafico 3D'!$A$31</c:f>
              <c:strCache>
                <c:ptCount val="1"/>
                <c:pt idx="0">
                  <c:v>13.24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3D'!$B$31:$AK$31</c:f>
              <c:numCache>
                <c:ptCount val="36"/>
                <c:pt idx="0">
                  <c:v>0.04711702836298337</c:v>
                </c:pt>
                <c:pt idx="1">
                  <c:v>0.047637867853248646</c:v>
                </c:pt>
                <c:pt idx="2">
                  <c:v>0.04912882998315498</c:v>
                </c:pt>
                <c:pt idx="3">
                  <c:v>0.051498232403503624</c:v>
                </c:pt>
                <c:pt idx="4">
                  <c:v>0.05458991188333737</c:v>
                </c:pt>
                <c:pt idx="5">
                  <c:v>0.05817853509531673</c:v>
                </c:pt>
                <c:pt idx="6">
                  <c:v>0.061965965788708804</c:v>
                </c:pt>
                <c:pt idx="7">
                  <c:v>0.06558133819038597</c:v>
                </c:pt>
                <c:pt idx="8">
                  <c:v>0.06858781652622756</c:v>
                </c:pt>
                <c:pt idx="9">
                  <c:v>0.07049894169216633</c:v>
                </c:pt>
                <c:pt idx="10">
                  <c:v>0.0708068404274633</c:v>
                </c:pt>
                <c:pt idx="11">
                  <c:v>0.06902329997882901</c:v>
                </c:pt>
                <c:pt idx="12">
                  <c:v>0.06473277789960274</c:v>
                </c:pt>
                <c:pt idx="13">
                  <c:v>0.057653939627602124</c:v>
                </c:pt>
                <c:pt idx="14">
                  <c:v>0.0477035755364229</c:v>
                </c:pt>
                <c:pt idx="15">
                  <c:v>0.03505418737094786</c:v>
                </c:pt>
                <c:pt idx="16">
                  <c:v>0.02017471774412716</c:v>
                </c:pt>
                <c:pt idx="17">
                  <c:v>0.0038434299318348</c:v>
                </c:pt>
                <c:pt idx="18">
                  <c:v>-0.012876653388239177</c:v>
                </c:pt>
                <c:pt idx="19">
                  <c:v>-0.02870578640505746</c:v>
                </c:pt>
                <c:pt idx="20">
                  <c:v>-0.042259407416372484</c:v>
                </c:pt>
                <c:pt idx="21">
                  <c:v>-0.05219712127437025</c:v>
                </c:pt>
                <c:pt idx="22">
                  <c:v>-0.0573942022530761</c:v>
                </c:pt>
                <c:pt idx="23">
                  <c:v>-0.05711408816463572</c:v>
                </c:pt>
                <c:pt idx="24">
                  <c:v>-0.05115566415065023</c:v>
                </c:pt>
                <c:pt idx="25">
                  <c:v>-0.039948162956426156</c:v>
                </c:pt>
                <c:pt idx="26">
                  <c:v>-0.024570196327725388</c:v>
                </c:pt>
                <c:pt idx="27">
                  <c:v>-0.006678004381455631</c:v>
                </c:pt>
                <c:pt idx="28">
                  <c:v>0.011659235928604211</c:v>
                </c:pt>
                <c:pt idx="29">
                  <c:v>0.028203925922125606</c:v>
                </c:pt>
                <c:pt idx="30">
                  <c:v>0.040845916940030105</c:v>
                </c:pt>
                <c:pt idx="31">
                  <c:v>0.047908718611457554</c:v>
                </c:pt>
                <c:pt idx="32">
                  <c:v>0.048418040388729676</c:v>
                </c:pt>
                <c:pt idx="33">
                  <c:v>0.04228534829912728</c:v>
                </c:pt>
                <c:pt idx="34">
                  <c:v>0.030368370793609475</c:v>
                </c:pt>
                <c:pt idx="35">
                  <c:v>0.014387655829052189</c:v>
                </c:pt>
              </c:numCache>
            </c:numRef>
          </c:val>
        </c:ser>
        <c:ser>
          <c:idx val="28"/>
          <c:order val="28"/>
          <c:tx>
            <c:strRef>
              <c:f>'grafico 3D'!$A$32</c:f>
              <c:strCache>
                <c:ptCount val="1"/>
                <c:pt idx="0">
                  <c:v>13.73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3D'!$B$32:$AK$32</c:f>
              <c:numCache>
                <c:ptCount val="36"/>
                <c:pt idx="0">
                  <c:v>0.06687892374790902</c:v>
                </c:pt>
                <c:pt idx="1">
                  <c:v>0.06709408950193228</c:v>
                </c:pt>
                <c:pt idx="2">
                  <c:v>0.06768851723816491</c:v>
                </c:pt>
                <c:pt idx="3">
                  <c:v>0.06856186238314926</c:v>
                </c:pt>
                <c:pt idx="4">
                  <c:v>0.06954873663486329</c:v>
                </c:pt>
                <c:pt idx="5">
                  <c:v>0.07042128316840587</c:v>
                </c:pt>
                <c:pt idx="6">
                  <c:v>0.07089492116362701</c:v>
                </c:pt>
                <c:pt idx="7">
                  <c:v>0.07063903722681054</c:v>
                </c:pt>
                <c:pt idx="8">
                  <c:v>0.06929438304770631</c:v>
                </c:pt>
                <c:pt idx="9">
                  <c:v>0.06649851976118593</c:v>
                </c:pt>
                <c:pt idx="10">
                  <c:v>0.06191976752006729</c:v>
                </c:pt>
                <c:pt idx="11">
                  <c:v>0.05529876793218306</c:v>
                </c:pt>
                <c:pt idx="12">
                  <c:v>0.0464950282122552</c:v>
                </c:pt>
                <c:pt idx="13">
                  <c:v>0.03553387938395484</c:v>
                </c:pt>
                <c:pt idx="14">
                  <c:v>0.022647451158089207</c:v>
                </c:pt>
                <c:pt idx="15">
                  <c:v>0.008301940493516546</c:v>
                </c:pt>
                <c:pt idx="16">
                  <c:v>-0.006796933591676207</c:v>
                </c:pt>
                <c:pt idx="17">
                  <c:v>-0.021727445324310014</c:v>
                </c:pt>
                <c:pt idx="18">
                  <c:v>-0.03540896761874106</c:v>
                </c:pt>
                <c:pt idx="19">
                  <c:v>-0.046693162974772946</c:v>
                </c:pt>
                <c:pt idx="20">
                  <c:v>-0.05448436317170527</c:v>
                </c:pt>
                <c:pt idx="21">
                  <c:v>-0.05787825378193529</c:v>
                </c:pt>
                <c:pt idx="22">
                  <c:v>-0.056302374399905535</c:v>
                </c:pt>
                <c:pt idx="23">
                  <c:v>-0.049637879528670686</c:v>
                </c:pt>
                <c:pt idx="24">
                  <c:v>-0.03830061597299031</c:v>
                </c:pt>
                <c:pt idx="25">
                  <c:v>-0.023261735234627892</c:v>
                </c:pt>
                <c:pt idx="26">
                  <c:v>-0.005994142662952149</c:v>
                </c:pt>
                <c:pt idx="27">
                  <c:v>0.011659235928604211</c:v>
                </c:pt>
                <c:pt idx="28">
                  <c:v>0.027687211798995692</c:v>
                </c:pt>
                <c:pt idx="29">
                  <c:v>0.040161078239627196</c:v>
                </c:pt>
                <c:pt idx="30">
                  <c:v>0.04750199246580318</c:v>
                </c:pt>
                <c:pt idx="31">
                  <c:v>0.04872525159724664</c:v>
                </c:pt>
                <c:pt idx="32">
                  <c:v>0.0436202364815763</c:v>
                </c:pt>
                <c:pt idx="33">
                  <c:v>0.03283038019415913</c:v>
                </c:pt>
                <c:pt idx="34">
                  <c:v>0.017810133846430695</c:v>
                </c:pt>
                <c:pt idx="35">
                  <c:v>0.0006541566492701558</c:v>
                </c:pt>
              </c:numCache>
            </c:numRef>
          </c:val>
        </c:ser>
        <c:ser>
          <c:idx val="29"/>
          <c:order val="29"/>
          <c:tx>
            <c:strRef>
              <c:f>'grafico 3D'!$A$33</c:f>
              <c:strCache>
                <c:ptCount val="1"/>
                <c:pt idx="0">
                  <c:v>14.22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3D'!$B$33:$AK$33</c:f>
              <c:numCache>
                <c:ptCount val="36"/>
                <c:pt idx="0">
                  <c:v>0.07008233234536253</c:v>
                </c:pt>
                <c:pt idx="1">
                  <c:v>0.06998528414126177</c:v>
                </c:pt>
                <c:pt idx="2">
                  <c:v>0.06967197989198598</c:v>
                </c:pt>
                <c:pt idx="3">
                  <c:v>0.0690562368614566</c:v>
                </c:pt>
                <c:pt idx="4">
                  <c:v>0.06799981920800938</c:v>
                </c:pt>
                <c:pt idx="5">
                  <c:v>0.06631999184283562</c:v>
                </c:pt>
                <c:pt idx="6">
                  <c:v>0.0638012582637781</c:v>
                </c:pt>
                <c:pt idx="7">
                  <c:v>0.06021210087019539</c:v>
                </c:pt>
                <c:pt idx="8">
                  <c:v>0.05532728082561374</c:v>
                </c:pt>
                <c:pt idx="9">
                  <c:v>0.04895566811132952</c:v>
                </c:pt>
                <c:pt idx="10">
                  <c:v>0.04097265757559362</c:v>
                </c:pt>
                <c:pt idx="11">
                  <c:v>0.03135504002076383</c:v>
                </c:pt>
                <c:pt idx="12">
                  <c:v>0.020214869867125923</c:v>
                </c:pt>
                <c:pt idx="13">
                  <c:v>0.00782761308532927</c:v>
                </c:pt>
                <c:pt idx="14">
                  <c:v>-0.005351051612337702</c:v>
                </c:pt>
                <c:pt idx="15">
                  <c:v>-0.018685657471440246</c:v>
                </c:pt>
                <c:pt idx="16">
                  <c:v>-0.031383782184109116</c:v>
                </c:pt>
                <c:pt idx="17">
                  <c:v>-0.042544623711800456</c:v>
                </c:pt>
                <c:pt idx="18">
                  <c:v>-0.05123362592852105</c:v>
                </c:pt>
                <c:pt idx="19">
                  <c:v>-0.05657944401527036</c:v>
                </c:pt>
                <c:pt idx="20">
                  <c:v>-0.057884990723276984</c:v>
                </c:pt>
                <c:pt idx="21">
                  <c:v>-0.05473992121886256</c:v>
                </c:pt>
                <c:pt idx="22">
                  <c:v>-0.04711855939510504</c:v>
                </c:pt>
                <c:pt idx="23">
                  <c:v>-0.035445835701615414</c:v>
                </c:pt>
                <c:pt idx="24">
                  <c:v>-0.020615041093629473</c:v>
                </c:pt>
                <c:pt idx="25">
                  <c:v>-0.0039455092388924005</c:v>
                </c:pt>
                <c:pt idx="26">
                  <c:v>0.012924379755994446</c:v>
                </c:pt>
                <c:pt idx="27">
                  <c:v>0.028203925922125606</c:v>
                </c:pt>
                <c:pt idx="28">
                  <c:v>0.040161078239627196</c:v>
                </c:pt>
                <c:pt idx="29">
                  <c:v>0.047352372047385266</c:v>
                </c:pt>
                <c:pt idx="30">
                  <c:v>0.048839458470153495</c:v>
                </c:pt>
                <c:pt idx="31">
                  <c:v>0.04435719466271136</c:v>
                </c:pt>
                <c:pt idx="32">
                  <c:v>0.0344012778820143</c:v>
                </c:pt>
                <c:pt idx="33">
                  <c:v>0.020212427845587987</c:v>
                </c:pt>
                <c:pt idx="34">
                  <c:v>0.003648395436723185</c:v>
                </c:pt>
                <c:pt idx="35">
                  <c:v>-0.013047267405052554</c:v>
                </c:pt>
              </c:numCache>
            </c:numRef>
          </c:val>
        </c:ser>
        <c:ser>
          <c:idx val="30"/>
          <c:order val="30"/>
          <c:tx>
            <c:strRef>
              <c:f>'grafico 3D'!$A$34</c:f>
              <c:strCache>
                <c:ptCount val="1"/>
                <c:pt idx="0">
                  <c:v>14.71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3D'!$B$34:$AK$34</c:f>
              <c:numCache>
                <c:ptCount val="36"/>
                <c:pt idx="0">
                  <c:v>0.05712894307914656</c:v>
                </c:pt>
                <c:pt idx="1">
                  <c:v>0.05678121321927379</c:v>
                </c:pt>
                <c:pt idx="2">
                  <c:v>0.05574544830282786</c:v>
                </c:pt>
                <c:pt idx="3">
                  <c:v>0.05396524430481152</c:v>
                </c:pt>
                <c:pt idx="4">
                  <c:v>0.0513535811279342</c:v>
                </c:pt>
                <c:pt idx="5">
                  <c:v>0.04780264969169609</c:v>
                </c:pt>
                <c:pt idx="6">
                  <c:v>0.04319784625074414</c:v>
                </c:pt>
                <c:pt idx="7">
                  <c:v>0.03743590476168746</c:v>
                </c:pt>
                <c:pt idx="8">
                  <c:v>0.030446747336510264</c:v>
                </c:pt>
                <c:pt idx="9">
                  <c:v>0.02221802652022228</c:v>
                </c:pt>
                <c:pt idx="10">
                  <c:v>0.012820547375592897</c:v>
                </c:pt>
                <c:pt idx="11">
                  <c:v>0.0024318807328908023</c:v>
                </c:pt>
                <c:pt idx="12">
                  <c:v>-0.008645344505962247</c:v>
                </c:pt>
                <c:pt idx="13">
                  <c:v>-0.019974560535835774</c:v>
                </c:pt>
                <c:pt idx="14">
                  <c:v>-0.030989996792636733</c:v>
                </c:pt>
                <c:pt idx="15">
                  <c:v>-0.041018681397005624</c:v>
                </c:pt>
                <c:pt idx="16">
                  <c:v>-0.04932197619270661</c:v>
                </c:pt>
                <c:pt idx="17">
                  <c:v>-0.055156671768121716</c:v>
                </c:pt>
                <c:pt idx="18">
                  <c:v>-0.05785268571095417</c:v>
                </c:pt>
                <c:pt idx="19">
                  <c:v>-0.05690099222139788</c:v>
                </c:pt>
                <c:pt idx="20">
                  <c:v>-0.052042058440761325</c:v>
                </c:pt>
                <c:pt idx="21">
                  <c:v>-0.043342406265455914</c:v>
                </c:pt>
                <c:pt idx="22">
                  <c:v>-0.031245641127130096</c:v>
                </c:pt>
                <c:pt idx="23">
                  <c:v>-0.016584996425095228</c:v>
                </c:pt>
                <c:pt idx="24">
                  <c:v>-0.0005475155442781628</c:v>
                </c:pt>
                <c:pt idx="25">
                  <c:v>0.015414545789653013</c:v>
                </c:pt>
                <c:pt idx="26">
                  <c:v>0.02972209827529019</c:v>
                </c:pt>
                <c:pt idx="27">
                  <c:v>0.040845916940030105</c:v>
                </c:pt>
                <c:pt idx="28">
                  <c:v>0.04750199246580318</c:v>
                </c:pt>
                <c:pt idx="29">
                  <c:v>0.048839458470153495</c:v>
                </c:pt>
                <c:pt idx="30">
                  <c:v>0.044591895760841244</c:v>
                </c:pt>
                <c:pt idx="31">
                  <c:v>0.0351641432113811</c:v>
                </c:pt>
                <c:pt idx="32">
                  <c:v>0.021633052035735532</c:v>
                </c:pt>
                <c:pt idx="33">
                  <c:v>0.005651585067684615</c:v>
                </c:pt>
                <c:pt idx="34">
                  <c:v>-0.010739967045630329</c:v>
                </c:pt>
                <c:pt idx="35">
                  <c:v>-0.025376194971416154</c:v>
                </c:pt>
              </c:numCache>
            </c:numRef>
          </c:val>
        </c:ser>
        <c:ser>
          <c:idx val="31"/>
          <c:order val="31"/>
          <c:tx>
            <c:strRef>
              <c:f>'grafico 3D'!$A$35</c:f>
              <c:strCache>
                <c:ptCount val="1"/>
                <c:pt idx="0">
                  <c:v>15.2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3D'!$B$35:$AK$35</c:f>
              <c:numCache>
                <c:ptCount val="36"/>
                <c:pt idx="0">
                  <c:v>0.03199971772726635</c:v>
                </c:pt>
                <c:pt idx="1">
                  <c:v>0.031509202988670125</c:v>
                </c:pt>
                <c:pt idx="2">
                  <c:v>0.030068641245348037</c:v>
                </c:pt>
                <c:pt idx="3">
                  <c:v>0.027658025858753276</c:v>
                </c:pt>
                <c:pt idx="4">
                  <c:v>0.024250763400324105</c:v>
                </c:pt>
                <c:pt idx="5">
                  <c:v>0.019823252228635995</c:v>
                </c:pt>
                <c:pt idx="6">
                  <c:v>0.014367813333924728</c:v>
                </c:pt>
                <c:pt idx="7">
                  <c:v>0.007908332912502838</c:v>
                </c:pt>
                <c:pt idx="8">
                  <c:v>0.0005175594786821593</c:v>
                </c:pt>
                <c:pt idx="9">
                  <c:v>-0.007665519352088352</c:v>
                </c:pt>
                <c:pt idx="10">
                  <c:v>-0.016420357387787934</c:v>
                </c:pt>
                <c:pt idx="11">
                  <c:v>-0.02543423556915466</c:v>
                </c:pt>
                <c:pt idx="12">
                  <c:v>-0.034299330725503605</c:v>
                </c:pt>
                <c:pt idx="13">
                  <c:v>-0.04252044472942551</c:v>
                </c:pt>
                <c:pt idx="14">
                  <c:v>-0.049535895169505385</c:v>
                </c:pt>
                <c:pt idx="15">
                  <c:v>-0.054753008859250336</c:v>
                </c:pt>
                <c:pt idx="16">
                  <c:v>-0.05759798341411277</c:v>
                </c:pt>
                <c:pt idx="17">
                  <c:v>-0.057577667605438664</c:v>
                </c:pt>
                <c:pt idx="18">
                  <c:v>-0.054348270614107345</c:v>
                </c:pt>
                <c:pt idx="19">
                  <c:v>-0.047783493279724004</c:v>
                </c:pt>
                <c:pt idx="20">
                  <c:v>-0.03803254132947498</c:v>
                </c:pt>
                <c:pt idx="21">
                  <c:v>-0.02555744310075579</c:v>
                </c:pt>
                <c:pt idx="22">
                  <c:v>-0.011139526438058229</c:v>
                </c:pt>
                <c:pt idx="23">
                  <c:v>0.004152860204180976</c:v>
                </c:pt>
                <c:pt idx="24">
                  <c:v>0.019039193337791742</c:v>
                </c:pt>
                <c:pt idx="25">
                  <c:v>0.03214228061369312</c:v>
                </c:pt>
                <c:pt idx="26">
                  <c:v>0.04213582326325566</c:v>
                </c:pt>
                <c:pt idx="27">
                  <c:v>0.047908718611457554</c:v>
                </c:pt>
                <c:pt idx="28">
                  <c:v>0.04872525159724664</c:v>
                </c:pt>
                <c:pt idx="29">
                  <c:v>0.04435719466271136</c:v>
                </c:pt>
                <c:pt idx="30">
                  <c:v>0.0351641432113811</c:v>
                </c:pt>
                <c:pt idx="31">
                  <c:v>0.02210275220437343</c:v>
                </c:pt>
                <c:pt idx="32">
                  <c:v>0.006653860406589397</c:v>
                </c:pt>
                <c:pt idx="33">
                  <c:v>-0.00933200733021731</c:v>
                </c:pt>
                <c:pt idx="34">
                  <c:v>-0.023857112604342846</c:v>
                </c:pt>
                <c:pt idx="35">
                  <c:v>-0.035040582017604134</c:v>
                </c:pt>
              </c:numCache>
            </c:numRef>
          </c:val>
        </c:ser>
        <c:ser>
          <c:idx val="32"/>
          <c:order val="32"/>
          <c:tx>
            <c:strRef>
              <c:f>'grafico 3D'!$A$36</c:f>
              <c:strCache>
                <c:ptCount val="1"/>
                <c:pt idx="0">
                  <c:v>15.69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3D'!$B$36:$AK$36</c:f>
              <c:numCache>
                <c:ptCount val="36"/>
                <c:pt idx="0">
                  <c:v>0.001144621544079865</c:v>
                </c:pt>
                <c:pt idx="1">
                  <c:v>0.0006369147351481092</c:v>
                </c:pt>
                <c:pt idx="2">
                  <c:v>-0.0008420850529477365</c:v>
                </c:pt>
                <c:pt idx="3">
                  <c:v>-0.0032780912092738633</c:v>
                </c:pt>
                <c:pt idx="4">
                  <c:v>-0.006642134659213557</c:v>
                </c:pt>
                <c:pt idx="5">
                  <c:v>-0.010883136933543758</c:v>
                </c:pt>
                <c:pt idx="6">
                  <c:v>-0.015918418558681025</c:v>
                </c:pt>
                <c:pt idx="7">
                  <c:v>-0.0216231080983643</c:v>
                </c:pt>
                <c:pt idx="8">
                  <c:v>-0.027819779670350254</c:v>
                </c:pt>
                <c:pt idx="9">
                  <c:v>-0.034270011829319845</c:v>
                </c:pt>
                <c:pt idx="10">
                  <c:v>-0.0406698672338402</c:v>
                </c:pt>
                <c:pt idx="11">
                  <c:v>-0.04665145578249583</c:v>
                </c:pt>
                <c:pt idx="12">
                  <c:v>-0.051792664910926385</c:v>
                </c:pt>
                <c:pt idx="13">
                  <c:v>-0.05563672243631437</c:v>
                </c:pt>
                <c:pt idx="14">
                  <c:v>-0.057722427087335854</c:v>
                </c:pt>
                <c:pt idx="15">
                  <c:v>-0.057624617664450276</c:v>
                </c:pt>
                <c:pt idx="16">
                  <c:v>-0.055002807726851136</c:v>
                </c:pt>
                <c:pt idx="17">
                  <c:v>-0.049654037523577714</c:v>
                </c:pt>
                <c:pt idx="18">
                  <c:v>-0.04156413665859937</c:v>
                </c:pt>
                <c:pt idx="19">
                  <c:v>-0.030950081866994193</c:v>
                </c:pt>
                <c:pt idx="20">
                  <c:v>-0.018285351673587122</c:v>
                </c:pt>
                <c:pt idx="21">
                  <c:v>-0.004300484587652859</c:v>
                </c:pt>
                <c:pt idx="22">
                  <c:v>0.010047293552661438</c:v>
                </c:pt>
                <c:pt idx="23">
                  <c:v>0.023638404251077712</c:v>
                </c:pt>
                <c:pt idx="24">
                  <c:v>0.03528785202299098</c:v>
                </c:pt>
                <c:pt idx="25">
                  <c:v>0.04386815692430928</c:v>
                </c:pt>
                <c:pt idx="26">
                  <c:v>0.048446294939713135</c:v>
                </c:pt>
                <c:pt idx="27">
                  <c:v>0.048418040388729676</c:v>
                </c:pt>
                <c:pt idx="28">
                  <c:v>0.0436202364815763</c:v>
                </c:pt>
                <c:pt idx="29">
                  <c:v>0.0344012778820143</c:v>
                </c:pt>
                <c:pt idx="30">
                  <c:v>0.021633052035735532</c:v>
                </c:pt>
                <c:pt idx="31">
                  <c:v>0.006653860406589397</c:v>
                </c:pt>
                <c:pt idx="32">
                  <c:v>-0.008859056947392018</c:v>
                </c:pt>
                <c:pt idx="33">
                  <c:v>-0.02307793473673043</c:v>
                </c:pt>
                <c:pt idx="34">
                  <c:v>-0.03425341593469005</c:v>
                </c:pt>
                <c:pt idx="35">
                  <c:v>-0.04095441056298488</c:v>
                </c:pt>
              </c:numCache>
            </c:numRef>
          </c:val>
        </c:ser>
        <c:ser>
          <c:idx val="33"/>
          <c:order val="33"/>
          <c:tx>
            <c:strRef>
              <c:f>'grafico 3D'!$A$37</c:f>
              <c:strCache>
                <c:ptCount val="1"/>
                <c:pt idx="0">
                  <c:v>16.18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3D'!$B$37:$AK$37</c:f>
              <c:numCache>
                <c:ptCount val="36"/>
                <c:pt idx="0">
                  <c:v>-0.028102836584402796</c:v>
                </c:pt>
                <c:pt idx="1">
                  <c:v>-0.02851337919709539</c:v>
                </c:pt>
                <c:pt idx="2">
                  <c:v>-0.029699651943935097</c:v>
                </c:pt>
                <c:pt idx="3">
                  <c:v>-0.031621962971856</c:v>
                </c:pt>
                <c:pt idx="4">
                  <c:v>-0.034211327150035754</c:v>
                </c:pt>
                <c:pt idx="5">
                  <c:v>-0.037365248467106996</c:v>
                </c:pt>
                <c:pt idx="6">
                  <c:v>-0.04094285499492358</c:v>
                </c:pt>
                <c:pt idx="7">
                  <c:v>-0.0447604037997403</c:v>
                </c:pt>
                <c:pt idx="8">
                  <c:v>-0.0485884314278523</c:v>
                </c:pt>
                <c:pt idx="9">
                  <c:v>-0.052152016396695165</c:v>
                </c:pt>
                <c:pt idx="10">
                  <c:v>-0.05513568947568552</c:v>
                </c:pt>
                <c:pt idx="11">
                  <c:v>-0.05719441226152848</c:v>
                </c:pt>
                <c:pt idx="12">
                  <c:v>-0.05797168288883996</c:v>
                </c:pt>
                <c:pt idx="13">
                  <c:v>-0.0571251743793951</c:v>
                </c:pt>
                <c:pt idx="14">
                  <c:v>-0.054359355176429765</c:v>
                </c:pt>
                <c:pt idx="15">
                  <c:v>-0.04946332405021195</c:v>
                </c:pt>
                <c:pt idx="16">
                  <c:v>-0.04235071981075897</c:v>
                </c:pt>
                <c:pt idx="17">
                  <c:v>-0.03309721758518287</c:v>
                </c:pt>
                <c:pt idx="18">
                  <c:v>-0.021970036837602746</c:v>
                </c:pt>
                <c:pt idx="19">
                  <c:v>-0.009443336935433836</c:v>
                </c:pt>
                <c:pt idx="20">
                  <c:v>0.0038063672657800444</c:v>
                </c:pt>
                <c:pt idx="21">
                  <c:v>0.016929367677361463</c:v>
                </c:pt>
                <c:pt idx="22">
                  <c:v>0.02895873413710759</c:v>
                </c:pt>
                <c:pt idx="23">
                  <c:v>0.038891954922151174</c:v>
                </c:pt>
                <c:pt idx="24">
                  <c:v>0.04579303766648032</c:v>
                </c:pt>
                <c:pt idx="25">
                  <c:v>0.04890561092606739</c:v>
                </c:pt>
                <c:pt idx="26">
                  <c:v>0.04776382127202303</c:v>
                </c:pt>
                <c:pt idx="27">
                  <c:v>0.04228534829912728</c:v>
                </c:pt>
                <c:pt idx="28">
                  <c:v>0.03283038019415913</c:v>
                </c:pt>
                <c:pt idx="29">
                  <c:v>0.020212427845587987</c:v>
                </c:pt>
                <c:pt idx="30">
                  <c:v>0.005651585067684615</c:v>
                </c:pt>
                <c:pt idx="31">
                  <c:v>-0.00933200733021731</c:v>
                </c:pt>
                <c:pt idx="32">
                  <c:v>-0.02307793473673043</c:v>
                </c:pt>
                <c:pt idx="33">
                  <c:v>-0.033982726800796205</c:v>
                </c:pt>
                <c:pt idx="34">
                  <c:v>-0.04071058469923169</c:v>
                </c:pt>
                <c:pt idx="35">
                  <c:v>-0.04238822232703097</c:v>
                </c:pt>
              </c:numCache>
            </c:numRef>
          </c:val>
        </c:ser>
        <c:ser>
          <c:idx val="34"/>
          <c:order val="34"/>
          <c:tx>
            <c:strRef>
              <c:f>'grafico 3D'!$A$38</c:f>
              <c:strCache>
                <c:ptCount val="1"/>
                <c:pt idx="0">
                  <c:v>16.67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3D'!$B$38:$AK$38</c:f>
              <c:numCache>
                <c:ptCount val="36"/>
                <c:pt idx="0">
                  <c:v>-0.049211730204739026</c:v>
                </c:pt>
                <c:pt idx="1">
                  <c:v>-0.049445186343101154</c:v>
                </c:pt>
                <c:pt idx="2">
                  <c:v>-0.050109532895245223</c:v>
                </c:pt>
                <c:pt idx="3">
                  <c:v>-0.05115238924424909</c:v>
                </c:pt>
                <c:pt idx="4">
                  <c:v>-0.05248604873112778</c:v>
                </c:pt>
                <c:pt idx="5">
                  <c:v>-0.05398666048511713</c:v>
                </c:pt>
                <c:pt idx="6">
                  <c:v>-0.05549401412140526</c:v>
                </c:pt>
                <c:pt idx="7">
                  <c:v>-0.05681278347725972</c:v>
                </c:pt>
                <c:pt idx="8">
                  <c:v>-0.0577162199508892</c:v>
                </c:pt>
                <c:pt idx="9">
                  <c:v>-0.057953315517891985</c:v>
                </c:pt>
                <c:pt idx="10">
                  <c:v>-0.05726034015604668</c:v>
                </c:pt>
                <c:pt idx="11">
                  <c:v>-0.05537736048080268</c:v>
                </c:pt>
                <c:pt idx="12">
                  <c:v>-0.052069840115939486</c:v>
                </c:pt>
                <c:pt idx="13">
                  <c:v>-0.04715470573883742</c:v>
                </c:pt>
                <c:pt idx="14">
                  <c:v>-0.0405293697566691</c:v>
                </c:pt>
                <c:pt idx="15">
                  <c:v>-0.032201210489546495</c:v>
                </c:pt>
                <c:pt idx="16">
                  <c:v>-0.022314051948204124</c:v>
                </c:pt>
                <c:pt idx="17">
                  <c:v>-0.01116742987786449</c:v>
                </c:pt>
                <c:pt idx="18">
                  <c:v>0.0007759224348799034</c:v>
                </c:pt>
                <c:pt idx="19">
                  <c:v>0.012898689427789775</c:v>
                </c:pt>
                <c:pt idx="20">
                  <c:v>0.02445701084534118</c:v>
                </c:pt>
                <c:pt idx="21">
                  <c:v>0.03462944023221084</c:v>
                </c:pt>
                <c:pt idx="22">
                  <c:v>0.04258573569204801</c:v>
                </c:pt>
                <c:pt idx="23">
                  <c:v>0.047571257416771866</c:v>
                </c:pt>
                <c:pt idx="24">
                  <c:v>0.048999437434808196</c:v>
                </c:pt>
                <c:pt idx="25">
                  <c:v>0.046541820214713876</c:v>
                </c:pt>
                <c:pt idx="26">
                  <c:v>0.04020313933296968</c:v>
                </c:pt>
                <c:pt idx="27">
                  <c:v>0.030368370793609475</c:v>
                </c:pt>
                <c:pt idx="28">
                  <c:v>0.017810133846430695</c:v>
                </c:pt>
                <c:pt idx="29">
                  <c:v>0.003648395436723185</c:v>
                </c:pt>
                <c:pt idx="30">
                  <c:v>-0.010739967045630329</c:v>
                </c:pt>
                <c:pt idx="31">
                  <c:v>-0.023857112604342846</c:v>
                </c:pt>
                <c:pt idx="32">
                  <c:v>-0.03425341593469005</c:v>
                </c:pt>
                <c:pt idx="33">
                  <c:v>-0.04071058469923169</c:v>
                </c:pt>
                <c:pt idx="34">
                  <c:v>-0.04241434167827289</c:v>
                </c:pt>
                <c:pt idx="35">
                  <c:v>-0.03909036175850205</c:v>
                </c:pt>
              </c:numCache>
            </c:numRef>
          </c:val>
        </c:ser>
        <c:ser>
          <c:idx val="35"/>
          <c:order val="35"/>
          <c:tx>
            <c:strRef>
              <c:f>'grafico 3D'!$A$39</c:f>
              <c:strCache>
                <c:ptCount val="1"/>
                <c:pt idx="0">
                  <c:v>17.16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'grafico 3D'!$B$3:$AK$3</c:f>
              <c:numCache>
                <c:ptCount val="36"/>
                <c:pt idx="0">
                  <c:v>0.01</c:v>
                </c:pt>
                <c:pt idx="1">
                  <c:v>0.5</c:v>
                </c:pt>
                <c:pt idx="2">
                  <c:v>0.99</c:v>
                </c:pt>
                <c:pt idx="3">
                  <c:v>1.48</c:v>
                </c:pt>
                <c:pt idx="4">
                  <c:v>1.97</c:v>
                </c:pt>
                <c:pt idx="5">
                  <c:v>2.46</c:v>
                </c:pt>
                <c:pt idx="6">
                  <c:v>2.95</c:v>
                </c:pt>
                <c:pt idx="7">
                  <c:v>3.44</c:v>
                </c:pt>
                <c:pt idx="8">
                  <c:v>3.93</c:v>
                </c:pt>
                <c:pt idx="9">
                  <c:v>4.42</c:v>
                </c:pt>
                <c:pt idx="10">
                  <c:v>4.91</c:v>
                </c:pt>
                <c:pt idx="11">
                  <c:v>5.4</c:v>
                </c:pt>
                <c:pt idx="12">
                  <c:v>5.89</c:v>
                </c:pt>
                <c:pt idx="13">
                  <c:v>6.38</c:v>
                </c:pt>
                <c:pt idx="14">
                  <c:v>6.87</c:v>
                </c:pt>
                <c:pt idx="15">
                  <c:v>7.36</c:v>
                </c:pt>
                <c:pt idx="16">
                  <c:v>7.85</c:v>
                </c:pt>
                <c:pt idx="17">
                  <c:v>8.34</c:v>
                </c:pt>
                <c:pt idx="18">
                  <c:v>8.83</c:v>
                </c:pt>
                <c:pt idx="19">
                  <c:v>9.32</c:v>
                </c:pt>
                <c:pt idx="20">
                  <c:v>9.81</c:v>
                </c:pt>
                <c:pt idx="21">
                  <c:v>10.3</c:v>
                </c:pt>
                <c:pt idx="22">
                  <c:v>10.79</c:v>
                </c:pt>
                <c:pt idx="23">
                  <c:v>11.28</c:v>
                </c:pt>
                <c:pt idx="24">
                  <c:v>11.77</c:v>
                </c:pt>
                <c:pt idx="25">
                  <c:v>12.26</c:v>
                </c:pt>
                <c:pt idx="26">
                  <c:v>12.75</c:v>
                </c:pt>
                <c:pt idx="27">
                  <c:v>13.24</c:v>
                </c:pt>
                <c:pt idx="28">
                  <c:v>13.73</c:v>
                </c:pt>
                <c:pt idx="29">
                  <c:v>14.22</c:v>
                </c:pt>
                <c:pt idx="30">
                  <c:v>14.71</c:v>
                </c:pt>
                <c:pt idx="31">
                  <c:v>15.2</c:v>
                </c:pt>
                <c:pt idx="32">
                  <c:v>15.69</c:v>
                </c:pt>
                <c:pt idx="33">
                  <c:v>16.18</c:v>
                </c:pt>
                <c:pt idx="34">
                  <c:v>16.67</c:v>
                </c:pt>
                <c:pt idx="35">
                  <c:v>17.16</c:v>
                </c:pt>
              </c:numCache>
            </c:numRef>
          </c:cat>
          <c:val>
            <c:numRef>
              <c:f>'grafico 3D'!$B$39:$AK$39</c:f>
              <c:numCache>
                <c:ptCount val="36"/>
                <c:pt idx="0">
                  <c:v>-0.05786460025132115</c:v>
                </c:pt>
                <c:pt idx="1">
                  <c:v>-0.057888770615057726</c:v>
                </c:pt>
                <c:pt idx="2">
                  <c:v>-0.05794167382396449</c:v>
                </c:pt>
                <c:pt idx="3">
                  <c:v>-0.05797155024094795</c:v>
                </c:pt>
                <c:pt idx="4">
                  <c:v>-0.05789373626846791</c:v>
                </c:pt>
                <c:pt idx="5">
                  <c:v>-0.0575927128702853</c:v>
                </c:pt>
                <c:pt idx="6">
                  <c:v>-0.05692563396113586</c:v>
                </c:pt>
                <c:pt idx="7">
                  <c:v>-0.05572789999147551</c:v>
                </c:pt>
                <c:pt idx="8">
                  <c:v>-0.05382135923399278</c:v>
                </c:pt>
                <c:pt idx="9">
                  <c:v>-0.051025624215936524</c:v>
                </c:pt>
                <c:pt idx="10">
                  <c:v>-0.04717276009217171</c:v>
                </c:pt>
                <c:pt idx="11">
                  <c:v>-0.04212522189476127</c:v>
                </c:pt>
                <c:pt idx="12">
                  <c:v>-0.03579639216556706</c:v>
                </c:pt>
                <c:pt idx="13">
                  <c:v>-0.028172428190991246</c:v>
                </c:pt>
                <c:pt idx="14">
                  <c:v>-0.01933342895529561</c:v>
                </c:pt>
                <c:pt idx="15">
                  <c:v>-0.009471269860286801</c:v>
                </c:pt>
                <c:pt idx="16">
                  <c:v>0.001099047710547057</c:v>
                </c:pt>
                <c:pt idx="17">
                  <c:v>0.011937881957628042</c:v>
                </c:pt>
                <c:pt idx="18">
                  <c:v>0.022492372920622606</c:v>
                </c:pt>
                <c:pt idx="19">
                  <c:v>0.03212309637429519</c:v>
                </c:pt>
                <c:pt idx="20">
                  <c:v>0.040146827514094346</c:v>
                </c:pt>
                <c:pt idx="21">
                  <c:v>0.04589430525829537</c:v>
                </c:pt>
                <c:pt idx="22">
                  <c:v>0.04877948444827877</c:v>
                </c:pt>
                <c:pt idx="23">
                  <c:v>0.048374219762254436</c:v>
                </c:pt>
                <c:pt idx="24">
                  <c:v>0.04448002525777948</c:v>
                </c:pt>
                <c:pt idx="25">
                  <c:v>0.037186947001800134</c:v>
                </c:pt>
                <c:pt idx="26">
                  <c:v>0.026909123517737867</c:v>
                </c:pt>
                <c:pt idx="27">
                  <c:v>0.014387655829052189</c:v>
                </c:pt>
                <c:pt idx="28">
                  <c:v>0.0006541566492701558</c:v>
                </c:pt>
                <c:pt idx="29">
                  <c:v>-0.013047267405052554</c:v>
                </c:pt>
                <c:pt idx="30">
                  <c:v>-0.025376194971416154</c:v>
                </c:pt>
                <c:pt idx="31">
                  <c:v>-0.035040582017604134</c:v>
                </c:pt>
                <c:pt idx="32">
                  <c:v>-0.04095441056298488</c:v>
                </c:pt>
                <c:pt idx="33">
                  <c:v>-0.04238822232703097</c:v>
                </c:pt>
                <c:pt idx="34">
                  <c:v>-0.03909036175850205</c:v>
                </c:pt>
                <c:pt idx="35">
                  <c:v>-0.03135784519578205</c:v>
                </c:pt>
              </c:numCache>
            </c:numRef>
          </c:val>
        </c:ser>
        <c:axId val="50524044"/>
        <c:axId val="52063213"/>
        <c:axId val="65915734"/>
      </c:surface3D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63213"/>
        <c:crosses val="max"/>
        <c:auto val="1"/>
        <c:lblOffset val="100"/>
        <c:noMultiLvlLbl val="0"/>
      </c:catAx>
      <c:valAx>
        <c:axId val="5206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24044"/>
        <c:crossesAt val="1"/>
        <c:crossBetween val="between"/>
        <c:dispUnits/>
        <c:majorUnit val="0.25"/>
      </c:valAx>
      <c:ser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063213"/>
        <c:crosses val="max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'aggiungi riga'!$C$3</c:f>
              <c:strCache>
                <c:ptCount val="1"/>
                <c:pt idx="0">
                  <c:v>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'aggiungi riga'!$B$4:$B$15</c:f>
              <c:strCache/>
            </c:strRef>
          </c:cat>
          <c:val>
            <c:numRef>
              <c:f>'aggiungi riga'!$C$4:$C$15</c:f>
              <c:numCache/>
            </c:numRef>
          </c:val>
        </c:ser>
        <c:axId val="56370695"/>
        <c:axId val="37574208"/>
      </c:barChart>
      <c:date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auto val="0"/>
        <c:noMultiLvlLbl val="0"/>
      </c:dateAx>
      <c:valAx>
        <c:axId val="37574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7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filtrare!$A$10:$A$1009</c:f>
              <c:numCache/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  <c:min val="-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0.2415</cdr:y>
    </cdr:from>
    <cdr:to>
      <cdr:x>0.525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904875" y="771525"/>
          <a:ext cx="1323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quello che mi pare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142875</xdr:rowOff>
    </xdr:from>
    <xdr:to>
      <xdr:col>11</xdr:col>
      <xdr:colOff>161925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609850" y="142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0.27125</cdr:y>
    </cdr:from>
    <cdr:to>
      <cdr:x>0.5525</cdr:x>
      <cdr:y>0.37425</cdr:y>
    </cdr:to>
    <cdr:sp>
      <cdr:nvSpPr>
        <cdr:cNvPr id="1" name="AutoShape 1"/>
        <cdr:cNvSpPr>
          <a:spLocks/>
        </cdr:cNvSpPr>
      </cdr:nvSpPr>
      <cdr:spPr>
        <a:xfrm>
          <a:off x="1771650" y="1028700"/>
          <a:ext cx="752475" cy="390525"/>
        </a:xfrm>
        <a:prstGeom prst="cloudCallout">
          <a:avLst>
            <a:gd name="adj1" fmla="val 94902"/>
            <a:gd name="adj2" fmla="val 17282"/>
            <a:gd name="adj3" fmla="val 77134"/>
            <a:gd name="adj4" fmla="val -21162"/>
            <a:gd name="adj5" fmla="val 60444"/>
            <a:gd name="adj6" fmla="val -21162"/>
            <a:gd name="adj7" fmla="val -79291"/>
            <a:gd name="adj8" fmla="val -38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punto speciale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133350</xdr:rowOff>
    </xdr:from>
    <xdr:to>
      <xdr:col>11</xdr:col>
      <xdr:colOff>571500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714625" y="133350"/>
        <a:ext cx="4562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</xdr:row>
      <xdr:rowOff>114300</xdr:rowOff>
    </xdr:from>
    <xdr:to>
      <xdr:col>11</xdr:col>
      <xdr:colOff>381000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81300" y="276225"/>
        <a:ext cx="4305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</xdr:row>
      <xdr:rowOff>114300</xdr:rowOff>
    </xdr:from>
    <xdr:to>
      <xdr:col>11</xdr:col>
      <xdr:colOff>381000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781300" y="276225"/>
        <a:ext cx="43053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17</xdr:row>
      <xdr:rowOff>85725</xdr:rowOff>
    </xdr:from>
    <xdr:to>
      <xdr:col>36</xdr:col>
      <xdr:colOff>466725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6059150" y="2838450"/>
        <a:ext cx="6353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85725</xdr:rowOff>
    </xdr:from>
    <xdr:to>
      <xdr:col>11</xdr:col>
      <xdr:colOff>438150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2457450" y="247650"/>
        <a:ext cx="46863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66675</xdr:rowOff>
    </xdr:from>
    <xdr:to>
      <xdr:col>11</xdr:col>
      <xdr:colOff>76200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067050" y="2009775"/>
        <a:ext cx="37147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26"/>
  <sheetViews>
    <sheetView workbookViewId="0" topLeftCell="A2">
      <selection activeCell="F8" sqref="F8"/>
    </sheetView>
  </sheetViews>
  <sheetFormatPr defaultColWidth="9.140625" defaultRowHeight="12.75"/>
  <sheetData>
    <row r="1" ht="12.75">
      <c r="A1" s="1">
        <v>1990</v>
      </c>
    </row>
    <row r="2" ht="12.75">
      <c r="A2" s="2">
        <v>100</v>
      </c>
    </row>
    <row r="3" spans="1:12" ht="12.75">
      <c r="A3" s="1"/>
      <c r="B3" s="3">
        <v>0.025</v>
      </c>
      <c r="C3" s="4">
        <v>0.03</v>
      </c>
      <c r="D3" s="3">
        <v>0.035</v>
      </c>
      <c r="E3" s="4">
        <v>0.04</v>
      </c>
      <c r="F3" s="3">
        <v>0.045</v>
      </c>
      <c r="G3" s="4">
        <v>0.05</v>
      </c>
      <c r="H3" s="3">
        <v>0.055</v>
      </c>
      <c r="I3" s="4">
        <v>0.06</v>
      </c>
      <c r="J3" s="3">
        <v>0.065</v>
      </c>
      <c r="K3" s="4">
        <v>0.07</v>
      </c>
      <c r="L3" s="3">
        <v>0.075</v>
      </c>
    </row>
    <row r="4" spans="1:12" ht="12.75">
      <c r="A4" s="1">
        <v>1990</v>
      </c>
      <c r="B4" s="5">
        <f aca="true" t="shared" si="0" ref="B4:L13">$A$2*(1+B$3)^($A4-$A$1)</f>
        <v>100</v>
      </c>
      <c r="C4" s="5">
        <f t="shared" si="0"/>
        <v>100</v>
      </c>
      <c r="D4" s="5">
        <f t="shared" si="0"/>
        <v>100</v>
      </c>
      <c r="E4" s="5">
        <f t="shared" si="0"/>
        <v>100</v>
      </c>
      <c r="F4" s="5">
        <f t="shared" si="0"/>
        <v>100</v>
      </c>
      <c r="G4" s="5">
        <f t="shared" si="0"/>
        <v>100</v>
      </c>
      <c r="H4" s="5">
        <f t="shared" si="0"/>
        <v>100</v>
      </c>
      <c r="I4" s="5">
        <f t="shared" si="0"/>
        <v>100</v>
      </c>
      <c r="J4" s="5">
        <f t="shared" si="0"/>
        <v>100</v>
      </c>
      <c r="K4" s="5">
        <f t="shared" si="0"/>
        <v>100</v>
      </c>
      <c r="L4" s="5">
        <f t="shared" si="0"/>
        <v>100</v>
      </c>
    </row>
    <row r="5" spans="1:12" ht="12.75">
      <c r="A5" s="1">
        <v>1991</v>
      </c>
      <c r="B5" s="5">
        <f t="shared" si="0"/>
        <v>102.49999999999999</v>
      </c>
      <c r="C5" s="5">
        <f t="shared" si="0"/>
        <v>103</v>
      </c>
      <c r="D5" s="5">
        <f t="shared" si="0"/>
        <v>103.49999999999999</v>
      </c>
      <c r="E5" s="5">
        <f t="shared" si="0"/>
        <v>104</v>
      </c>
      <c r="F5" s="5">
        <f t="shared" si="0"/>
        <v>104.5</v>
      </c>
      <c r="G5" s="5">
        <f t="shared" si="0"/>
        <v>105</v>
      </c>
      <c r="H5" s="5">
        <f t="shared" si="0"/>
        <v>105.5</v>
      </c>
      <c r="I5" s="5">
        <f t="shared" si="0"/>
        <v>106</v>
      </c>
      <c r="J5" s="5">
        <f t="shared" si="0"/>
        <v>106.5</v>
      </c>
      <c r="K5" s="5">
        <f t="shared" si="0"/>
        <v>107</v>
      </c>
      <c r="L5" s="5">
        <f t="shared" si="0"/>
        <v>107.5</v>
      </c>
    </row>
    <row r="6" spans="1:12" ht="12.75">
      <c r="A6" s="1">
        <v>1992</v>
      </c>
      <c r="B6" s="5">
        <f t="shared" si="0"/>
        <v>105.06249999999999</v>
      </c>
      <c r="C6" s="5">
        <f t="shared" si="0"/>
        <v>106.08999999999999</v>
      </c>
      <c r="D6" s="5">
        <f t="shared" si="0"/>
        <v>107.12249999999999</v>
      </c>
      <c r="E6" s="5">
        <f t="shared" si="0"/>
        <v>108.16000000000001</v>
      </c>
      <c r="F6" s="5">
        <f t="shared" si="0"/>
        <v>109.20249999999999</v>
      </c>
      <c r="G6" s="5">
        <f t="shared" si="0"/>
        <v>110.25</v>
      </c>
      <c r="H6" s="5">
        <f t="shared" si="0"/>
        <v>111.3025</v>
      </c>
      <c r="I6" s="5">
        <f t="shared" si="0"/>
        <v>112.36000000000001</v>
      </c>
      <c r="J6" s="5">
        <f t="shared" si="0"/>
        <v>113.42249999999999</v>
      </c>
      <c r="K6" s="5">
        <f t="shared" si="0"/>
        <v>114.49000000000001</v>
      </c>
      <c r="L6" s="5">
        <f t="shared" si="0"/>
        <v>115.56249999999999</v>
      </c>
    </row>
    <row r="7" spans="1:12" ht="12.75">
      <c r="A7" s="1">
        <v>1993</v>
      </c>
      <c r="B7" s="5">
        <f t="shared" si="0"/>
        <v>107.68906249999999</v>
      </c>
      <c r="C7" s="5">
        <f t="shared" si="0"/>
        <v>109.2727</v>
      </c>
      <c r="D7" s="5">
        <f t="shared" si="0"/>
        <v>110.87178749999997</v>
      </c>
      <c r="E7" s="5">
        <f t="shared" si="0"/>
        <v>112.4864</v>
      </c>
      <c r="F7" s="5">
        <f t="shared" si="0"/>
        <v>114.11661249999997</v>
      </c>
      <c r="G7" s="5">
        <f t="shared" si="0"/>
        <v>115.76250000000002</v>
      </c>
      <c r="H7" s="5">
        <f t="shared" si="0"/>
        <v>117.42413749999999</v>
      </c>
      <c r="I7" s="5">
        <f t="shared" si="0"/>
        <v>119.10160000000003</v>
      </c>
      <c r="J7" s="5">
        <f t="shared" si="0"/>
        <v>120.79496249999997</v>
      </c>
      <c r="K7" s="5">
        <f t="shared" si="0"/>
        <v>122.50430000000001</v>
      </c>
      <c r="L7" s="5">
        <f t="shared" si="0"/>
        <v>124.22968749999998</v>
      </c>
    </row>
    <row r="8" spans="1:12" ht="12.75">
      <c r="A8" s="1">
        <v>1994</v>
      </c>
      <c r="B8" s="5">
        <f t="shared" si="0"/>
        <v>110.38128906249997</v>
      </c>
      <c r="C8" s="5">
        <f t="shared" si="0"/>
        <v>112.55088099999999</v>
      </c>
      <c r="D8" s="5">
        <f t="shared" si="0"/>
        <v>114.75230006249997</v>
      </c>
      <c r="E8" s="5">
        <f t="shared" si="0"/>
        <v>116.98585600000003</v>
      </c>
      <c r="F8" s="5">
        <f t="shared" si="0"/>
        <v>119.25186006249994</v>
      </c>
      <c r="G8" s="5">
        <f t="shared" si="0"/>
        <v>121.550625</v>
      </c>
      <c r="H8" s="5">
        <f t="shared" si="0"/>
        <v>123.88246506249997</v>
      </c>
      <c r="I8" s="5">
        <f t="shared" si="0"/>
        <v>126.24769600000003</v>
      </c>
      <c r="J8" s="5">
        <f t="shared" si="0"/>
        <v>128.64663506249997</v>
      </c>
      <c r="K8" s="5">
        <f t="shared" si="0"/>
        <v>131.079601</v>
      </c>
      <c r="L8" s="5">
        <f t="shared" si="0"/>
        <v>133.54691406249998</v>
      </c>
    </row>
    <row r="9" spans="1:12" ht="12.75">
      <c r="A9" s="1">
        <v>1995</v>
      </c>
      <c r="B9" s="5">
        <f t="shared" si="0"/>
        <v>113.14082128906247</v>
      </c>
      <c r="C9" s="5">
        <f t="shared" si="0"/>
        <v>115.92740742999999</v>
      </c>
      <c r="D9" s="5">
        <f t="shared" si="0"/>
        <v>118.76863056468746</v>
      </c>
      <c r="E9" s="5">
        <f t="shared" si="0"/>
        <v>121.66529024000003</v>
      </c>
      <c r="F9" s="5">
        <f t="shared" si="0"/>
        <v>124.61819376531244</v>
      </c>
      <c r="G9" s="5">
        <f t="shared" si="0"/>
        <v>127.62815625000002</v>
      </c>
      <c r="H9" s="5">
        <f t="shared" si="0"/>
        <v>130.69600064093748</v>
      </c>
      <c r="I9" s="5">
        <f t="shared" si="0"/>
        <v>133.82255776000005</v>
      </c>
      <c r="J9" s="5">
        <f t="shared" si="0"/>
        <v>137.00866634156245</v>
      </c>
      <c r="K9" s="5">
        <f t="shared" si="0"/>
        <v>140.25517307</v>
      </c>
      <c r="L9" s="5">
        <f t="shared" si="0"/>
        <v>143.5629326171875</v>
      </c>
    </row>
    <row r="10" spans="1:12" ht="12.75">
      <c r="A10" s="1">
        <v>1996</v>
      </c>
      <c r="B10" s="5">
        <f t="shared" si="0"/>
        <v>115.96934182128902</v>
      </c>
      <c r="C10" s="5">
        <f t="shared" si="0"/>
        <v>119.40522965289999</v>
      </c>
      <c r="D10" s="5">
        <f t="shared" si="0"/>
        <v>122.92553263445151</v>
      </c>
      <c r="E10" s="5">
        <f t="shared" si="0"/>
        <v>126.53190184960003</v>
      </c>
      <c r="F10" s="5">
        <f t="shared" si="0"/>
        <v>130.22601248475146</v>
      </c>
      <c r="G10" s="5">
        <f t="shared" si="0"/>
        <v>134.0095640625</v>
      </c>
      <c r="H10" s="5">
        <f t="shared" si="0"/>
        <v>137.88428067618904</v>
      </c>
      <c r="I10" s="5">
        <f t="shared" si="0"/>
        <v>141.85191122560005</v>
      </c>
      <c r="J10" s="5">
        <f t="shared" si="0"/>
        <v>145.91422965376398</v>
      </c>
      <c r="K10" s="5">
        <f t="shared" si="0"/>
        <v>150.0730351849</v>
      </c>
      <c r="L10" s="5">
        <f t="shared" si="0"/>
        <v>154.33015256347653</v>
      </c>
    </row>
    <row r="11" spans="1:12" ht="12.75">
      <c r="A11" s="1">
        <v>1997</v>
      </c>
      <c r="B11" s="5">
        <f t="shared" si="0"/>
        <v>118.86857536682125</v>
      </c>
      <c r="C11" s="5">
        <f t="shared" si="0"/>
        <v>122.987386542487</v>
      </c>
      <c r="D11" s="5">
        <f t="shared" si="0"/>
        <v>127.22792627665731</v>
      </c>
      <c r="E11" s="5">
        <f t="shared" si="0"/>
        <v>131.59317792358402</v>
      </c>
      <c r="F11" s="5">
        <f t="shared" si="0"/>
        <v>136.0861830465653</v>
      </c>
      <c r="G11" s="5">
        <f t="shared" si="0"/>
        <v>140.71004226562502</v>
      </c>
      <c r="H11" s="5">
        <f t="shared" si="0"/>
        <v>145.4679161133794</v>
      </c>
      <c r="I11" s="5">
        <f t="shared" si="0"/>
        <v>150.3630258991361</v>
      </c>
      <c r="J11" s="5">
        <f t="shared" si="0"/>
        <v>155.39865458125863</v>
      </c>
      <c r="K11" s="5">
        <f t="shared" si="0"/>
        <v>160.57814764784302</v>
      </c>
      <c r="L11" s="5">
        <f t="shared" si="0"/>
        <v>165.90491400573728</v>
      </c>
    </row>
    <row r="12" spans="1:12" ht="12.75">
      <c r="A12" s="1">
        <v>1998</v>
      </c>
      <c r="B12" s="5">
        <f t="shared" si="0"/>
        <v>121.84028975099177</v>
      </c>
      <c r="C12" s="5">
        <f t="shared" si="0"/>
        <v>126.6770081387616</v>
      </c>
      <c r="D12" s="5">
        <f t="shared" si="0"/>
        <v>131.6809036963403</v>
      </c>
      <c r="E12" s="5">
        <f t="shared" si="0"/>
        <v>136.8569050405274</v>
      </c>
      <c r="F12" s="5">
        <f t="shared" si="0"/>
        <v>142.2100612836607</v>
      </c>
      <c r="G12" s="5">
        <f t="shared" si="0"/>
        <v>147.74554437890626</v>
      </c>
      <c r="H12" s="5">
        <f t="shared" si="0"/>
        <v>153.46865149961528</v>
      </c>
      <c r="I12" s="5">
        <f t="shared" si="0"/>
        <v>159.38480745308422</v>
      </c>
      <c r="J12" s="5">
        <f t="shared" si="0"/>
        <v>165.49956712904043</v>
      </c>
      <c r="K12" s="5">
        <f t="shared" si="0"/>
        <v>171.818617983192</v>
      </c>
      <c r="L12" s="5">
        <f t="shared" si="0"/>
        <v>178.34778255616757</v>
      </c>
    </row>
    <row r="13" spans="1:12" ht="12.75">
      <c r="A13" s="1">
        <v>1999</v>
      </c>
      <c r="B13" s="5">
        <f t="shared" si="0"/>
        <v>124.88629699476654</v>
      </c>
      <c r="C13" s="5">
        <f t="shared" si="0"/>
        <v>130.47731838292444</v>
      </c>
      <c r="D13" s="5">
        <f t="shared" si="0"/>
        <v>136.28973532571217</v>
      </c>
      <c r="E13" s="5">
        <f t="shared" si="0"/>
        <v>142.33118124214852</v>
      </c>
      <c r="F13" s="5">
        <f t="shared" si="0"/>
        <v>148.60951404142543</v>
      </c>
      <c r="G13" s="5">
        <f t="shared" si="0"/>
        <v>155.13282159785157</v>
      </c>
      <c r="H13" s="5">
        <f t="shared" si="0"/>
        <v>161.9094273320941</v>
      </c>
      <c r="I13" s="5">
        <f t="shared" si="0"/>
        <v>168.9478959002693</v>
      </c>
      <c r="J13" s="5">
        <f t="shared" si="0"/>
        <v>176.25703899242805</v>
      </c>
      <c r="K13" s="5">
        <f t="shared" si="0"/>
        <v>183.8459212420155</v>
      </c>
      <c r="L13" s="5">
        <f t="shared" si="0"/>
        <v>191.72386624788012</v>
      </c>
    </row>
    <row r="14" spans="1:12" ht="12.75">
      <c r="A14" s="1">
        <v>2000</v>
      </c>
      <c r="B14" s="5">
        <f aca="true" t="shared" si="1" ref="B14:L26">$A$2*(1+B$3)^($A14-$A$1)</f>
        <v>128.0084544196357</v>
      </c>
      <c r="C14" s="5">
        <f t="shared" si="1"/>
        <v>134.3916379344122</v>
      </c>
      <c r="D14" s="5">
        <f t="shared" si="1"/>
        <v>141.0598760621121</v>
      </c>
      <c r="E14" s="5">
        <f t="shared" si="1"/>
        <v>148.02442849183447</v>
      </c>
      <c r="F14" s="5">
        <f t="shared" si="1"/>
        <v>155.29694217328952</v>
      </c>
      <c r="G14" s="5">
        <f t="shared" si="1"/>
        <v>162.88946267774415</v>
      </c>
      <c r="H14" s="5">
        <f t="shared" si="1"/>
        <v>170.8144458353593</v>
      </c>
      <c r="I14" s="5">
        <f t="shared" si="1"/>
        <v>179.08476965428545</v>
      </c>
      <c r="J14" s="5">
        <f t="shared" si="1"/>
        <v>187.71374652693586</v>
      </c>
      <c r="K14" s="5">
        <f t="shared" si="1"/>
        <v>196.71513572895657</v>
      </c>
      <c r="L14" s="5">
        <f t="shared" si="1"/>
        <v>206.10315621647112</v>
      </c>
    </row>
    <row r="15" spans="1:12" ht="12.75">
      <c r="A15" s="1">
        <v>2001</v>
      </c>
      <c r="B15" s="5">
        <f t="shared" si="1"/>
        <v>131.2086657801266</v>
      </c>
      <c r="C15" s="5">
        <f t="shared" si="1"/>
        <v>138.42338707244454</v>
      </c>
      <c r="D15" s="5">
        <f t="shared" si="1"/>
        <v>145.99697172428603</v>
      </c>
      <c r="E15" s="5">
        <f t="shared" si="1"/>
        <v>153.94540563150784</v>
      </c>
      <c r="F15" s="5">
        <f t="shared" si="1"/>
        <v>162.28530457108755</v>
      </c>
      <c r="G15" s="5">
        <f t="shared" si="1"/>
        <v>171.03393581163138</v>
      </c>
      <c r="H15" s="5">
        <f t="shared" si="1"/>
        <v>180.20924035630404</v>
      </c>
      <c r="I15" s="5">
        <f t="shared" si="1"/>
        <v>189.8298558335426</v>
      </c>
      <c r="J15" s="5">
        <f t="shared" si="1"/>
        <v>199.91514005118665</v>
      </c>
      <c r="K15" s="5">
        <f t="shared" si="1"/>
        <v>210.48519522998356</v>
      </c>
      <c r="L15" s="5">
        <f t="shared" si="1"/>
        <v>221.56089293270645</v>
      </c>
    </row>
    <row r="16" spans="1:12" ht="12.75">
      <c r="A16" s="1">
        <v>2002</v>
      </c>
      <c r="B16" s="5">
        <f t="shared" si="1"/>
        <v>134.48888242462976</v>
      </c>
      <c r="C16" s="5">
        <f t="shared" si="1"/>
        <v>142.57608868461787</v>
      </c>
      <c r="D16" s="5">
        <f t="shared" si="1"/>
        <v>151.10686573463602</v>
      </c>
      <c r="E16" s="5">
        <f t="shared" si="1"/>
        <v>160.1032218567682</v>
      </c>
      <c r="F16" s="5">
        <f t="shared" si="1"/>
        <v>169.58814327678647</v>
      </c>
      <c r="G16" s="5">
        <f t="shared" si="1"/>
        <v>179.5856326022129</v>
      </c>
      <c r="H16" s="5">
        <f t="shared" si="1"/>
        <v>190.12074857590076</v>
      </c>
      <c r="I16" s="5">
        <f t="shared" si="1"/>
        <v>201.2196471835552</v>
      </c>
      <c r="J16" s="5">
        <f t="shared" si="1"/>
        <v>212.90962415451378</v>
      </c>
      <c r="K16" s="5">
        <f t="shared" si="1"/>
        <v>225.21915889608235</v>
      </c>
      <c r="L16" s="5">
        <f t="shared" si="1"/>
        <v>238.17795990265944</v>
      </c>
    </row>
    <row r="17" spans="1:12" ht="12.75">
      <c r="A17" s="1">
        <v>2003</v>
      </c>
      <c r="B17" s="5">
        <f t="shared" si="1"/>
        <v>137.8511044852455</v>
      </c>
      <c r="C17" s="5">
        <f t="shared" si="1"/>
        <v>146.8533713451564</v>
      </c>
      <c r="D17" s="5">
        <f t="shared" si="1"/>
        <v>156.39560603534827</v>
      </c>
      <c r="E17" s="5">
        <f t="shared" si="1"/>
        <v>166.5073507310389</v>
      </c>
      <c r="F17" s="5">
        <f t="shared" si="1"/>
        <v>177.21960972424188</v>
      </c>
      <c r="G17" s="5">
        <f t="shared" si="1"/>
        <v>188.5649142323236</v>
      </c>
      <c r="H17" s="5">
        <f t="shared" si="1"/>
        <v>200.5773897475753</v>
      </c>
      <c r="I17" s="5">
        <f t="shared" si="1"/>
        <v>213.2928260145685</v>
      </c>
      <c r="J17" s="5">
        <f t="shared" si="1"/>
        <v>226.74874972455717</v>
      </c>
      <c r="K17" s="5">
        <f t="shared" si="1"/>
        <v>240.98450001880815</v>
      </c>
      <c r="L17" s="5">
        <f t="shared" si="1"/>
        <v>256.0413068953589</v>
      </c>
    </row>
    <row r="18" spans="1:12" ht="12.75">
      <c r="A18" s="1">
        <v>2004</v>
      </c>
      <c r="B18" s="5">
        <f t="shared" si="1"/>
        <v>141.2973820973766</v>
      </c>
      <c r="C18" s="5">
        <f t="shared" si="1"/>
        <v>151.2589724855111</v>
      </c>
      <c r="D18" s="5">
        <f t="shared" si="1"/>
        <v>161.86945224658547</v>
      </c>
      <c r="E18" s="5">
        <f t="shared" si="1"/>
        <v>173.16764476028047</v>
      </c>
      <c r="F18" s="5">
        <f t="shared" si="1"/>
        <v>185.1944921618327</v>
      </c>
      <c r="G18" s="5">
        <f t="shared" si="1"/>
        <v>197.99315994393973</v>
      </c>
      <c r="H18" s="5">
        <f t="shared" si="1"/>
        <v>211.60914618369193</v>
      </c>
      <c r="I18" s="5">
        <f t="shared" si="1"/>
        <v>226.0903955754426</v>
      </c>
      <c r="J18" s="5">
        <f t="shared" si="1"/>
        <v>241.4874184566534</v>
      </c>
      <c r="K18" s="5">
        <f t="shared" si="1"/>
        <v>257.8534150201247</v>
      </c>
      <c r="L18" s="5">
        <f t="shared" si="1"/>
        <v>275.2444049125108</v>
      </c>
    </row>
    <row r="19" spans="1:12" ht="12.75">
      <c r="A19" s="1">
        <v>2005</v>
      </c>
      <c r="B19" s="5">
        <f t="shared" si="1"/>
        <v>144.82981664981105</v>
      </c>
      <c r="C19" s="5">
        <f t="shared" si="1"/>
        <v>155.79674166007644</v>
      </c>
      <c r="D19" s="5">
        <f t="shared" si="1"/>
        <v>167.53488307521593</v>
      </c>
      <c r="E19" s="5">
        <f t="shared" si="1"/>
        <v>180.09435055069167</v>
      </c>
      <c r="F19" s="5">
        <f t="shared" si="1"/>
        <v>193.5282443091152</v>
      </c>
      <c r="G19" s="5">
        <f t="shared" si="1"/>
        <v>207.8928179411368</v>
      </c>
      <c r="H19" s="5">
        <f t="shared" si="1"/>
        <v>223.24764922379495</v>
      </c>
      <c r="I19" s="5">
        <f t="shared" si="1"/>
        <v>239.65581930996925</v>
      </c>
      <c r="J19" s="5">
        <f t="shared" si="1"/>
        <v>257.1841006563358</v>
      </c>
      <c r="K19" s="5">
        <f t="shared" si="1"/>
        <v>275.90315407153344</v>
      </c>
      <c r="L19" s="5">
        <f t="shared" si="1"/>
        <v>295.88773528094913</v>
      </c>
    </row>
    <row r="20" spans="1:12" ht="12.75">
      <c r="A20" s="1">
        <v>2006</v>
      </c>
      <c r="B20" s="5">
        <f t="shared" si="1"/>
        <v>148.4505620660563</v>
      </c>
      <c r="C20" s="5">
        <f t="shared" si="1"/>
        <v>160.4706439098787</v>
      </c>
      <c r="D20" s="5">
        <f t="shared" si="1"/>
        <v>173.39860398284844</v>
      </c>
      <c r="E20" s="5">
        <f t="shared" si="1"/>
        <v>187.29812457271936</v>
      </c>
      <c r="F20" s="5">
        <f t="shared" si="1"/>
        <v>202.2370153030253</v>
      </c>
      <c r="G20" s="5">
        <f t="shared" si="1"/>
        <v>218.2874588381936</v>
      </c>
      <c r="H20" s="5">
        <f t="shared" si="1"/>
        <v>235.52626993110368</v>
      </c>
      <c r="I20" s="5">
        <f t="shared" si="1"/>
        <v>254.03516846856732</v>
      </c>
      <c r="J20" s="5">
        <f t="shared" si="1"/>
        <v>273.9010671989976</v>
      </c>
      <c r="K20" s="5">
        <f t="shared" si="1"/>
        <v>295.21637485654077</v>
      </c>
      <c r="L20" s="5">
        <f t="shared" si="1"/>
        <v>318.0793154270203</v>
      </c>
    </row>
    <row r="21" spans="1:12" ht="12.75">
      <c r="A21" s="1">
        <v>2007</v>
      </c>
      <c r="B21" s="5">
        <f t="shared" si="1"/>
        <v>152.1618261177077</v>
      </c>
      <c r="C21" s="5">
        <f t="shared" si="1"/>
        <v>165.28476322717506</v>
      </c>
      <c r="D21" s="5">
        <f t="shared" si="1"/>
        <v>179.46755512224814</v>
      </c>
      <c r="E21" s="5">
        <f t="shared" si="1"/>
        <v>194.79004955562814</v>
      </c>
      <c r="F21" s="5">
        <f t="shared" si="1"/>
        <v>211.33768099166144</v>
      </c>
      <c r="G21" s="5">
        <f t="shared" si="1"/>
        <v>229.2018317801033</v>
      </c>
      <c r="H21" s="5">
        <f t="shared" si="1"/>
        <v>248.48021477731436</v>
      </c>
      <c r="I21" s="5">
        <f t="shared" si="1"/>
        <v>269.2772785766814</v>
      </c>
      <c r="J21" s="5">
        <f t="shared" si="1"/>
        <v>291.70463656693244</v>
      </c>
      <c r="K21" s="5">
        <f t="shared" si="1"/>
        <v>315.8815210964986</v>
      </c>
      <c r="L21" s="5">
        <f t="shared" si="1"/>
        <v>341.93526408404676</v>
      </c>
    </row>
    <row r="22" spans="1:12" ht="12.75">
      <c r="A22" s="1">
        <v>2008</v>
      </c>
      <c r="B22" s="5">
        <f t="shared" si="1"/>
        <v>155.9658717706504</v>
      </c>
      <c r="C22" s="5">
        <f t="shared" si="1"/>
        <v>170.24330612399032</v>
      </c>
      <c r="D22" s="5">
        <f t="shared" si="1"/>
        <v>185.74891955152682</v>
      </c>
      <c r="E22" s="5">
        <f t="shared" si="1"/>
        <v>202.5816515378533</v>
      </c>
      <c r="F22" s="5">
        <f t="shared" si="1"/>
        <v>220.84787663628614</v>
      </c>
      <c r="G22" s="5">
        <f t="shared" si="1"/>
        <v>240.66192336910848</v>
      </c>
      <c r="H22" s="5">
        <f t="shared" si="1"/>
        <v>262.14662659006666</v>
      </c>
      <c r="I22" s="5">
        <f t="shared" si="1"/>
        <v>285.4339152912823</v>
      </c>
      <c r="J22" s="5">
        <f t="shared" si="1"/>
        <v>310.66543794378305</v>
      </c>
      <c r="K22" s="5">
        <f t="shared" si="1"/>
        <v>337.99322757325353</v>
      </c>
      <c r="L22" s="5">
        <f t="shared" si="1"/>
        <v>367.58040889035027</v>
      </c>
    </row>
    <row r="23" spans="1:12" ht="12.75">
      <c r="A23" s="1">
        <v>2009</v>
      </c>
      <c r="B23" s="5">
        <f t="shared" si="1"/>
        <v>159.86501856491665</v>
      </c>
      <c r="C23" s="5">
        <f t="shared" si="1"/>
        <v>175.35060530771003</v>
      </c>
      <c r="D23" s="5">
        <f t="shared" si="1"/>
        <v>192.25013173583022</v>
      </c>
      <c r="E23" s="5">
        <f t="shared" si="1"/>
        <v>210.68491759936742</v>
      </c>
      <c r="F23" s="5">
        <f t="shared" si="1"/>
        <v>230.78603108491902</v>
      </c>
      <c r="G23" s="5">
        <f t="shared" si="1"/>
        <v>252.6950195375639</v>
      </c>
      <c r="H23" s="5">
        <f t="shared" si="1"/>
        <v>276.5646910525203</v>
      </c>
      <c r="I23" s="5">
        <f t="shared" si="1"/>
        <v>302.55995020875923</v>
      </c>
      <c r="J23" s="5">
        <f t="shared" si="1"/>
        <v>330.85869141012887</v>
      </c>
      <c r="K23" s="5">
        <f t="shared" si="1"/>
        <v>361.6527535033813</v>
      </c>
      <c r="L23" s="5">
        <f t="shared" si="1"/>
        <v>395.14893955712654</v>
      </c>
    </row>
    <row r="24" spans="1:12" ht="12.75">
      <c r="A24" s="1">
        <v>2010</v>
      </c>
      <c r="B24" s="5">
        <f t="shared" si="1"/>
        <v>163.86164402903955</v>
      </c>
      <c r="C24" s="5">
        <f t="shared" si="1"/>
        <v>180.61112346694134</v>
      </c>
      <c r="D24" s="5">
        <f t="shared" si="1"/>
        <v>198.97888634658426</v>
      </c>
      <c r="E24" s="5">
        <f t="shared" si="1"/>
        <v>219.11231430334212</v>
      </c>
      <c r="F24" s="5">
        <f t="shared" si="1"/>
        <v>241.1714024837403</v>
      </c>
      <c r="G24" s="5">
        <f t="shared" si="1"/>
        <v>265.3297705144421</v>
      </c>
      <c r="H24" s="5">
        <f t="shared" si="1"/>
        <v>291.77574906040894</v>
      </c>
      <c r="I24" s="5">
        <f t="shared" si="1"/>
        <v>320.7135472212848</v>
      </c>
      <c r="J24" s="5">
        <f t="shared" si="1"/>
        <v>352.36450635178727</v>
      </c>
      <c r="K24" s="5">
        <f t="shared" si="1"/>
        <v>386.96844624861797</v>
      </c>
      <c r="L24" s="5">
        <f t="shared" si="1"/>
        <v>424.785110023911</v>
      </c>
    </row>
    <row r="25" spans="1:12" ht="12.75">
      <c r="A25" s="1">
        <v>2011</v>
      </c>
      <c r="B25" s="5">
        <f t="shared" si="1"/>
        <v>167.95818512976552</v>
      </c>
      <c r="C25" s="5">
        <f t="shared" si="1"/>
        <v>186.02945717094954</v>
      </c>
      <c r="D25" s="5">
        <f t="shared" si="1"/>
        <v>205.94314736871468</v>
      </c>
      <c r="E25" s="5">
        <f t="shared" si="1"/>
        <v>227.87680687547586</v>
      </c>
      <c r="F25" s="5">
        <f t="shared" si="1"/>
        <v>252.02411559550865</v>
      </c>
      <c r="G25" s="5">
        <f t="shared" si="1"/>
        <v>278.59625904016417</v>
      </c>
      <c r="H25" s="5">
        <f t="shared" si="1"/>
        <v>307.8234152587314</v>
      </c>
      <c r="I25" s="5">
        <f t="shared" si="1"/>
        <v>339.95636005456197</v>
      </c>
      <c r="J25" s="5">
        <f t="shared" si="1"/>
        <v>375.2681992646534</v>
      </c>
      <c r="K25" s="5">
        <f t="shared" si="1"/>
        <v>414.05623748602125</v>
      </c>
      <c r="L25" s="5">
        <f t="shared" si="1"/>
        <v>456.6439932757044</v>
      </c>
    </row>
    <row r="26" spans="1:12" ht="12.75">
      <c r="A26" s="1">
        <v>2012</v>
      </c>
      <c r="B26" s="5">
        <f t="shared" si="1"/>
        <v>172.15713975800966</v>
      </c>
      <c r="C26" s="5">
        <f t="shared" si="1"/>
        <v>191.61034088607803</v>
      </c>
      <c r="D26" s="5">
        <f t="shared" si="1"/>
        <v>213.1511575266197</v>
      </c>
      <c r="E26" s="5">
        <f t="shared" si="1"/>
        <v>236.9918791504949</v>
      </c>
      <c r="F26" s="5">
        <f t="shared" si="1"/>
        <v>263.36520079730644</v>
      </c>
      <c r="G26" s="5">
        <f t="shared" si="1"/>
        <v>292.5260719921724</v>
      </c>
      <c r="H26" s="5">
        <f t="shared" si="1"/>
        <v>324.7537030979616</v>
      </c>
      <c r="I26" s="5">
        <f t="shared" si="1"/>
        <v>360.3537416578357</v>
      </c>
      <c r="J26" s="5">
        <f t="shared" si="1"/>
        <v>399.6606322168558</v>
      </c>
      <c r="K26" s="5">
        <f t="shared" si="1"/>
        <v>443.0401741100427</v>
      </c>
      <c r="L26" s="5">
        <f t="shared" si="1"/>
        <v>490.8922927713822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D4:G10"/>
  <sheetViews>
    <sheetView workbookViewId="0" topLeftCell="C1">
      <selection activeCell="F8" sqref="F8"/>
    </sheetView>
  </sheetViews>
  <sheetFormatPr defaultColWidth="9.140625" defaultRowHeight="12.75"/>
  <cols>
    <col min="5" max="5" width="11.140625" style="0" customWidth="1"/>
  </cols>
  <sheetData>
    <row r="4" spans="4:5" ht="12.75">
      <c r="D4" s="1" t="s">
        <v>24</v>
      </c>
      <c r="E4" s="1" t="s">
        <v>25</v>
      </c>
    </row>
    <row r="5" spans="4:5" ht="12.75">
      <c r="D5" s="16">
        <v>22.23</v>
      </c>
      <c r="E5" s="17">
        <f>D5*(1+20%)</f>
        <v>26.676</v>
      </c>
    </row>
    <row r="6" spans="4:5" ht="12.75">
      <c r="D6" s="16">
        <v>22.24</v>
      </c>
      <c r="E6" s="17">
        <f>D6*(1+20%)</f>
        <v>26.688</v>
      </c>
    </row>
    <row r="7" spans="4:5" ht="12.75">
      <c r="D7" s="16">
        <v>22.25</v>
      </c>
      <c r="E7" s="17">
        <f>D7*(1+20%)</f>
        <v>26.7</v>
      </c>
    </row>
    <row r="8" ht="12.75">
      <c r="E8" s="5"/>
    </row>
    <row r="9" spans="5:7" ht="12.75">
      <c r="E9" s="5">
        <f>SUM(E5:E8)</f>
        <v>80.064</v>
      </c>
      <c r="G9" s="10">
        <f>E9+100</f>
        <v>180.064</v>
      </c>
    </row>
    <row r="10" spans="5:7" ht="12.75">
      <c r="E10" s="5">
        <f>ROUND(SUM(E5:E8),2)</f>
        <v>80.06</v>
      </c>
      <c r="G10" s="10">
        <f>E10+100</f>
        <v>180.06</v>
      </c>
    </row>
  </sheetData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J20"/>
  <sheetViews>
    <sheetView workbookViewId="0" topLeftCell="A1">
      <selection activeCell="F8" sqref="F8"/>
    </sheetView>
  </sheetViews>
  <sheetFormatPr defaultColWidth="9.140625" defaultRowHeight="12.75"/>
  <cols>
    <col min="4" max="4" width="9.00390625" style="0" bestFit="1" customWidth="1"/>
  </cols>
  <sheetData>
    <row r="1" ht="13.5" thickBot="1">
      <c r="J1" t="s">
        <v>26</v>
      </c>
    </row>
    <row r="2" spans="3:10" ht="13.5" thickBot="1">
      <c r="C2" t="s">
        <v>0</v>
      </c>
      <c r="D2" s="18">
        <v>37287</v>
      </c>
      <c r="I2" s="14"/>
      <c r="J2" t="s">
        <v>27</v>
      </c>
    </row>
    <row r="3" spans="3:10" ht="13.5" thickBot="1">
      <c r="C3" t="s">
        <v>28</v>
      </c>
      <c r="D3" s="19">
        <v>56</v>
      </c>
      <c r="J3" t="s">
        <v>29</v>
      </c>
    </row>
    <row r="4" spans="3:4" ht="13.5" thickBot="1">
      <c r="C4" t="s">
        <v>30</v>
      </c>
      <c r="D4" s="19" t="s">
        <v>27</v>
      </c>
    </row>
    <row r="18" ht="13.5" thickBot="1"/>
    <row r="19" spans="3:4" ht="13.5" thickBot="1">
      <c r="C19" t="s">
        <v>31</v>
      </c>
      <c r="D19" s="19">
        <v>15000000</v>
      </c>
    </row>
    <row r="20" spans="3:7" ht="13.5" thickBot="1">
      <c r="C20" t="s">
        <v>32</v>
      </c>
      <c r="D20" s="19">
        <v>200</v>
      </c>
      <c r="F20" t="s">
        <v>33</v>
      </c>
      <c r="G20" s="20">
        <f>D19-D20</f>
        <v>14999800</v>
      </c>
    </row>
  </sheetData>
  <sheetProtection sheet="1" objects="1" scenarios="1"/>
  <dataValidations count="5">
    <dataValidation type="date" allowBlank="1" showInputMessage="1" showErrorMessage="1" promptTitle="data della fattura" prompt="Metti una data non fasulla" errorTitle="hai sbagliato!" error="Te làho detto mille volte che non devi usare date troppo vecchie" sqref="D2">
      <formula1>36526</formula1>
      <formula2>TODAY()</formula2>
    </dataValidation>
    <dataValidation type="whole" operator="greaterThan" allowBlank="1" showInputMessage="1" showErrorMessage="1" sqref="D3">
      <formula1>0</formula1>
    </dataValidation>
    <dataValidation type="decimal" allowBlank="1" showInputMessage="1" showErrorMessage="1" sqref="D19">
      <formula1>0</formula1>
      <formula2>D20</formula2>
    </dataValidation>
    <dataValidation type="decimal" allowBlank="1" showInputMessage="1" showErrorMessage="1" sqref="D20">
      <formula1>0</formula1>
      <formula2>10000</formula2>
    </dataValidation>
    <dataValidation type="list" allowBlank="1" showInputMessage="1" showErrorMessage="1" sqref="D4">
      <formula1>tipipossibili</formula1>
    </dataValidation>
  </dataValidations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09"/>
  <sheetViews>
    <sheetView workbookViewId="0" topLeftCell="A1">
      <selection activeCell="H2" sqref="H2"/>
    </sheetView>
  </sheetViews>
  <sheetFormatPr defaultColWidth="9.140625" defaultRowHeight="12.75"/>
  <sheetData>
    <row r="1" spans="1:5" ht="12.75">
      <c r="A1">
        <f>COUNT(A$10:A$1009)</f>
        <v>1000</v>
      </c>
      <c r="C1">
        <f>COUNT(C$10:C$1009)</f>
        <v>953</v>
      </c>
      <c r="E1" t="s">
        <v>34</v>
      </c>
    </row>
    <row r="2" spans="1:5" ht="12.75">
      <c r="A2">
        <f>AVERAGE(A$10:A$1009)</f>
        <v>-0.0031559386570734205</v>
      </c>
      <c r="C2">
        <f>AVERAGE(C$10:C$1009)</f>
        <v>0.022030327269796587</v>
      </c>
      <c r="E2" t="s">
        <v>35</v>
      </c>
    </row>
    <row r="3" spans="1:5" ht="12.75">
      <c r="A3">
        <f>STDEV(A$10:A$1009)</f>
        <v>1.0169477557755175</v>
      </c>
      <c r="C3">
        <f>STDEV(C$10:C$1009)</f>
        <v>0.8948404320923085</v>
      </c>
      <c r="E3" t="s">
        <v>36</v>
      </c>
    </row>
    <row r="4" spans="1:5" ht="12.75">
      <c r="A4">
        <f>PERCENTILE(A$10:A$1009,0.9)</f>
        <v>1.3024339295952814</v>
      </c>
      <c r="C4">
        <f>PERCENTILE(C$10:C$1009,0.9)</f>
        <v>1.2186164894956164</v>
      </c>
      <c r="E4" t="s">
        <v>37</v>
      </c>
    </row>
    <row r="5" spans="1:5" ht="12.75">
      <c r="A5">
        <f>PERCENTILE(A$10:A$1009,0.1)</f>
        <v>-1.3264752851682715</v>
      </c>
      <c r="C5">
        <f>PERCENTILE(C$10:C$1009,0.1)</f>
        <v>-1.1893666851392481</v>
      </c>
      <c r="E5" t="s">
        <v>38</v>
      </c>
    </row>
    <row r="6" spans="1:5" ht="12.75">
      <c r="A6">
        <f>TRIMMEAN(A$10:A$1009,0.02)</f>
        <v>0.0005976853479259429</v>
      </c>
      <c r="E6" t="s">
        <v>39</v>
      </c>
    </row>
    <row r="9" spans="1:3" ht="12.75">
      <c r="A9" t="s">
        <v>40</v>
      </c>
      <c r="C9" t="s">
        <v>41</v>
      </c>
    </row>
    <row r="10" spans="1:3" ht="12.75">
      <c r="A10">
        <v>-1.0952317097689956</v>
      </c>
      <c r="C10">
        <f aca="true" t="shared" si="0" ref="C10:C73">IF(ABS(A10-$A$2)&lt;2*$A$3,A10)</f>
        <v>-1.0952317097689956</v>
      </c>
    </row>
    <row r="11" spans="1:3" ht="12.75">
      <c r="A11">
        <v>0.9051495908352081</v>
      </c>
      <c r="C11">
        <f t="shared" si="0"/>
        <v>0.9051495908352081</v>
      </c>
    </row>
    <row r="12" spans="1:3" ht="12.75">
      <c r="A12">
        <v>2.139513526344672</v>
      </c>
      <c r="C12" t="b">
        <f t="shared" si="0"/>
        <v>0</v>
      </c>
    </row>
    <row r="13" spans="1:3" ht="12.75">
      <c r="A13">
        <v>-1.0902908798016142</v>
      </c>
      <c r="C13">
        <f t="shared" si="0"/>
        <v>-1.0902908798016142</v>
      </c>
    </row>
    <row r="14" spans="1:3" ht="12.75">
      <c r="A14">
        <v>-0.07340531738009304</v>
      </c>
      <c r="C14">
        <f t="shared" si="0"/>
        <v>-0.07340531738009304</v>
      </c>
    </row>
    <row r="15" spans="1:3" ht="12.75">
      <c r="A15">
        <v>-0.3421519068069756</v>
      </c>
      <c r="C15">
        <f t="shared" si="0"/>
        <v>-0.3421519068069756</v>
      </c>
    </row>
    <row r="16" spans="1:3" ht="12.75">
      <c r="A16">
        <v>1.0873145583900623</v>
      </c>
      <c r="C16">
        <f t="shared" si="0"/>
        <v>1.0873145583900623</v>
      </c>
    </row>
    <row r="17" spans="1:3" ht="12.75">
      <c r="A17">
        <v>0.006855316314613447</v>
      </c>
      <c r="C17">
        <f t="shared" si="0"/>
        <v>0.006855316314613447</v>
      </c>
    </row>
    <row r="18" spans="1:3" ht="12.75">
      <c r="A18">
        <v>0.17537558960611932</v>
      </c>
      <c r="C18">
        <f t="shared" si="0"/>
        <v>0.17537558960611932</v>
      </c>
    </row>
    <row r="19" spans="1:3" ht="12.75">
      <c r="A19">
        <v>-0.4414482646097895</v>
      </c>
      <c r="C19">
        <f t="shared" si="0"/>
        <v>-0.4414482646097895</v>
      </c>
    </row>
    <row r="20" spans="1:3" ht="12.75">
      <c r="A20">
        <v>0.4747471393784508</v>
      </c>
      <c r="C20">
        <f t="shared" si="0"/>
        <v>0.4747471393784508</v>
      </c>
    </row>
    <row r="21" spans="1:3" ht="12.75">
      <c r="A21">
        <v>-0.8201072887459304</v>
      </c>
      <c r="C21">
        <f t="shared" si="0"/>
        <v>-0.8201072887459304</v>
      </c>
    </row>
    <row r="22" spans="1:3" ht="12.75">
      <c r="A22">
        <v>-1.278986019315198</v>
      </c>
      <c r="C22">
        <f t="shared" si="0"/>
        <v>-1.278986019315198</v>
      </c>
    </row>
    <row r="23" spans="1:3" ht="12.75">
      <c r="A23">
        <v>0.6526693141495343</v>
      </c>
      <c r="C23">
        <f t="shared" si="0"/>
        <v>0.6526693141495343</v>
      </c>
    </row>
    <row r="24" spans="1:3" ht="12.75">
      <c r="A24">
        <v>-0.34186541597591713</v>
      </c>
      <c r="C24">
        <f t="shared" si="0"/>
        <v>-0.34186541597591713</v>
      </c>
    </row>
    <row r="25" spans="1:3" ht="12.75">
      <c r="A25">
        <v>1.3902626960771158</v>
      </c>
      <c r="C25">
        <f t="shared" si="0"/>
        <v>1.3902626960771158</v>
      </c>
    </row>
    <row r="26" spans="1:3" ht="12.75">
      <c r="A26">
        <v>0.47610910769435577</v>
      </c>
      <c r="C26">
        <f t="shared" si="0"/>
        <v>0.47610910769435577</v>
      </c>
    </row>
    <row r="27" spans="1:3" ht="12.75">
      <c r="A27">
        <v>1.8921218725154176</v>
      </c>
      <c r="C27">
        <f t="shared" si="0"/>
        <v>1.8921218725154176</v>
      </c>
    </row>
    <row r="28" spans="1:3" ht="12.75">
      <c r="A28">
        <v>-1.452744982088916</v>
      </c>
      <c r="C28">
        <f t="shared" si="0"/>
        <v>-1.452744982088916</v>
      </c>
    </row>
    <row r="29" spans="1:3" ht="12.75">
      <c r="A29">
        <v>0.22343215277942363</v>
      </c>
      <c r="C29">
        <f t="shared" si="0"/>
        <v>0.22343215277942363</v>
      </c>
    </row>
    <row r="30" spans="1:3" ht="12.75">
      <c r="A30">
        <v>1.2350255929050036</v>
      </c>
      <c r="C30">
        <f t="shared" si="0"/>
        <v>1.2350255929050036</v>
      </c>
    </row>
    <row r="31" spans="1:3" ht="12.75">
      <c r="A31">
        <v>0.03295440365036484</v>
      </c>
      <c r="C31">
        <f t="shared" si="0"/>
        <v>0.03295440365036484</v>
      </c>
    </row>
    <row r="32" spans="1:3" ht="12.75">
      <c r="A32">
        <v>0.8607526069681626</v>
      </c>
      <c r="C32">
        <f t="shared" si="0"/>
        <v>0.8607526069681626</v>
      </c>
    </row>
    <row r="33" spans="1:3" ht="12.75">
      <c r="A33">
        <v>-0.8735082701605279</v>
      </c>
      <c r="C33">
        <f t="shared" si="0"/>
        <v>-0.8735082701605279</v>
      </c>
    </row>
    <row r="34" spans="1:3" ht="12.75">
      <c r="A34">
        <v>1.4099396139499731</v>
      </c>
      <c r="C34">
        <f t="shared" si="0"/>
        <v>1.4099396139499731</v>
      </c>
    </row>
    <row r="35" spans="1:3" ht="12.75">
      <c r="A35">
        <v>0.285631358565297</v>
      </c>
      <c r="C35">
        <f t="shared" si="0"/>
        <v>0.285631358565297</v>
      </c>
    </row>
    <row r="36" spans="1:3" ht="12.75">
      <c r="A36">
        <v>0.7880476005084347</v>
      </c>
      <c r="C36">
        <f t="shared" si="0"/>
        <v>0.7880476005084347</v>
      </c>
    </row>
    <row r="37" spans="1:3" ht="12.75">
      <c r="A37">
        <v>-0.22451558834291063</v>
      </c>
      <c r="C37">
        <f t="shared" si="0"/>
        <v>-0.22451558834291063</v>
      </c>
    </row>
    <row r="38" spans="1:3" ht="12.75">
      <c r="A38">
        <v>-0.2702131496334914</v>
      </c>
      <c r="C38">
        <f t="shared" si="0"/>
        <v>-0.2702131496334914</v>
      </c>
    </row>
    <row r="39" spans="1:3" ht="12.75">
      <c r="A39">
        <v>0.6973027666390408</v>
      </c>
      <c r="C39">
        <f t="shared" si="0"/>
        <v>0.6973027666390408</v>
      </c>
    </row>
    <row r="40" spans="1:3" ht="12.75">
      <c r="A40">
        <v>0.27870555641129613</v>
      </c>
      <c r="C40">
        <f t="shared" si="0"/>
        <v>0.27870555641129613</v>
      </c>
    </row>
    <row r="41" spans="1:3" ht="12.75">
      <c r="A41">
        <v>0.553202426090138</v>
      </c>
      <c r="C41">
        <f t="shared" si="0"/>
        <v>0.553202426090138</v>
      </c>
    </row>
    <row r="42" spans="1:3" ht="12.75">
      <c r="A42">
        <v>0.016228796084760688</v>
      </c>
      <c r="C42">
        <f t="shared" si="0"/>
        <v>0.016228796084760688</v>
      </c>
    </row>
    <row r="43" spans="1:3" ht="12.75">
      <c r="A43">
        <v>-0.5389847501646727</v>
      </c>
      <c r="C43">
        <f t="shared" si="0"/>
        <v>-0.5389847501646727</v>
      </c>
    </row>
    <row r="44" spans="1:3" ht="12.75">
      <c r="A44">
        <v>1.2798500392818823</v>
      </c>
      <c r="C44">
        <f t="shared" si="0"/>
        <v>1.2798500392818823</v>
      </c>
    </row>
    <row r="45" spans="1:3" ht="12.75">
      <c r="A45">
        <v>-0.944710336625576</v>
      </c>
      <c r="C45">
        <f t="shared" si="0"/>
        <v>-0.944710336625576</v>
      </c>
    </row>
    <row r="46" spans="1:3" ht="12.75">
      <c r="A46">
        <v>-0.28778913474525325</v>
      </c>
      <c r="C46">
        <f t="shared" si="0"/>
        <v>-0.28778913474525325</v>
      </c>
    </row>
    <row r="47" spans="1:3" ht="12.75">
      <c r="A47">
        <v>0.06663071872026194</v>
      </c>
      <c r="C47">
        <f t="shared" si="0"/>
        <v>0.06663071872026194</v>
      </c>
    </row>
    <row r="48" spans="1:3" ht="12.75">
      <c r="A48">
        <v>0.20181460058665834</v>
      </c>
      <c r="C48">
        <f t="shared" si="0"/>
        <v>0.20181460058665834</v>
      </c>
    </row>
    <row r="49" spans="1:3" ht="12.75">
      <c r="A49">
        <v>-1.3699718692805618</v>
      </c>
      <c r="C49">
        <f t="shared" si="0"/>
        <v>-1.3699718692805618</v>
      </c>
    </row>
    <row r="50" spans="1:3" ht="12.75">
      <c r="A50">
        <v>-0.21893356461077929</v>
      </c>
      <c r="C50">
        <f t="shared" si="0"/>
        <v>-0.21893356461077929</v>
      </c>
    </row>
    <row r="51" spans="1:3" ht="12.75">
      <c r="A51">
        <v>0.6083791959099472</v>
      </c>
      <c r="C51">
        <f t="shared" si="0"/>
        <v>0.6083791959099472</v>
      </c>
    </row>
    <row r="52" spans="1:3" ht="12.75">
      <c r="A52">
        <v>-1.1619113138294779</v>
      </c>
      <c r="C52">
        <f t="shared" si="0"/>
        <v>-1.1619113138294779</v>
      </c>
    </row>
    <row r="53" spans="1:3" ht="12.75">
      <c r="A53">
        <v>0.2978390511998441</v>
      </c>
      <c r="C53">
        <f t="shared" si="0"/>
        <v>0.2978390511998441</v>
      </c>
    </row>
    <row r="54" spans="1:3" ht="12.75">
      <c r="A54">
        <v>0.30710680221091025</v>
      </c>
      <c r="C54">
        <f t="shared" si="0"/>
        <v>0.30710680221091025</v>
      </c>
    </row>
    <row r="55" spans="1:3" ht="12.75">
      <c r="A55">
        <v>-0.4958155841450207</v>
      </c>
      <c r="C55">
        <f t="shared" si="0"/>
        <v>-0.4958155841450207</v>
      </c>
    </row>
    <row r="56" spans="1:3" ht="12.75">
      <c r="A56">
        <v>1.0128655958396848</v>
      </c>
      <c r="C56">
        <f t="shared" si="0"/>
        <v>1.0128655958396848</v>
      </c>
    </row>
    <row r="57" spans="1:3" ht="12.75">
      <c r="A57">
        <v>-0.16610442798992153</v>
      </c>
      <c r="C57">
        <f t="shared" si="0"/>
        <v>-0.16610442798992153</v>
      </c>
    </row>
    <row r="58" spans="1:3" ht="12.75">
      <c r="A58">
        <v>1.2414170669217128</v>
      </c>
      <c r="C58">
        <f t="shared" si="0"/>
        <v>1.2414170669217128</v>
      </c>
    </row>
    <row r="59" spans="1:3" ht="12.75">
      <c r="A59">
        <v>-1.0578719411569182</v>
      </c>
      <c r="C59">
        <f t="shared" si="0"/>
        <v>-1.0578719411569182</v>
      </c>
    </row>
    <row r="60" spans="1:3" ht="12.75">
      <c r="A60">
        <v>0.9050836524693295</v>
      </c>
      <c r="C60">
        <f t="shared" si="0"/>
        <v>0.9050836524693295</v>
      </c>
    </row>
    <row r="61" spans="1:3" ht="12.75">
      <c r="A61">
        <v>0.8927054295782</v>
      </c>
      <c r="C61">
        <f t="shared" si="0"/>
        <v>0.8927054295782</v>
      </c>
    </row>
    <row r="62" spans="1:3" ht="12.75">
      <c r="A62">
        <v>-0.1718422026897315</v>
      </c>
      <c r="C62">
        <f t="shared" si="0"/>
        <v>-0.1718422026897315</v>
      </c>
    </row>
    <row r="63" spans="1:3" ht="12.75">
      <c r="A63">
        <v>0.6132108865131158</v>
      </c>
      <c r="C63">
        <f t="shared" si="0"/>
        <v>0.6132108865131158</v>
      </c>
    </row>
    <row r="64" spans="1:3" ht="12.75">
      <c r="A64">
        <v>0.9778955245565157</v>
      </c>
      <c r="C64">
        <f t="shared" si="0"/>
        <v>0.9778955245565157</v>
      </c>
    </row>
    <row r="65" spans="1:3" ht="12.75">
      <c r="A65">
        <v>1.6103285815916024</v>
      </c>
      <c r="C65">
        <f t="shared" si="0"/>
        <v>1.6103285815916024</v>
      </c>
    </row>
    <row r="66" spans="1:3" ht="12.75">
      <c r="A66">
        <v>-0.8943607099354267</v>
      </c>
      <c r="C66">
        <f t="shared" si="0"/>
        <v>-0.8943607099354267</v>
      </c>
    </row>
    <row r="67" spans="1:3" ht="12.75">
      <c r="A67">
        <v>0.3554623617674224</v>
      </c>
      <c r="C67">
        <f t="shared" si="0"/>
        <v>0.3554623617674224</v>
      </c>
    </row>
    <row r="68" spans="1:3" ht="12.75">
      <c r="A68">
        <v>0.344094814863638</v>
      </c>
      <c r="C68">
        <f t="shared" si="0"/>
        <v>0.344094814863638</v>
      </c>
    </row>
    <row r="69" spans="1:3" ht="12.75">
      <c r="A69">
        <v>0.6447487521654693</v>
      </c>
      <c r="C69">
        <f t="shared" si="0"/>
        <v>0.6447487521654693</v>
      </c>
    </row>
    <row r="70" spans="1:3" ht="12.75">
      <c r="A70">
        <v>-0.769441612646915</v>
      </c>
      <c r="C70">
        <f t="shared" si="0"/>
        <v>-0.769441612646915</v>
      </c>
    </row>
    <row r="71" spans="1:3" ht="12.75">
      <c r="A71">
        <v>1.0066264621855225</v>
      </c>
      <c r="C71">
        <f t="shared" si="0"/>
        <v>1.0066264621855225</v>
      </c>
    </row>
    <row r="72" spans="1:3" ht="12.75">
      <c r="A72">
        <v>0.6864843271614518</v>
      </c>
      <c r="C72">
        <f t="shared" si="0"/>
        <v>0.6864843271614518</v>
      </c>
    </row>
    <row r="73" spans="1:3" ht="12.75">
      <c r="A73">
        <v>-0.6894106263644062</v>
      </c>
      <c r="C73">
        <f t="shared" si="0"/>
        <v>-0.6894106263644062</v>
      </c>
    </row>
    <row r="74" spans="1:3" ht="12.75">
      <c r="A74">
        <v>-1.1265092325629666</v>
      </c>
      <c r="C74">
        <f aca="true" t="shared" si="1" ref="C74:C137">IF(ABS(A74-$A$2)&lt;2*$A$3,A74)</f>
        <v>-1.1265092325629666</v>
      </c>
    </row>
    <row r="75" spans="1:3" ht="12.75">
      <c r="A75">
        <v>0.517459284310462</v>
      </c>
      <c r="C75">
        <f t="shared" si="1"/>
        <v>0.517459284310462</v>
      </c>
    </row>
    <row r="76" spans="1:3" ht="12.75">
      <c r="A76">
        <v>-0.9615337148716208</v>
      </c>
      <c r="C76">
        <f t="shared" si="1"/>
        <v>-0.9615337148716208</v>
      </c>
    </row>
    <row r="77" spans="1:3" ht="12.75">
      <c r="A77">
        <v>0.08251390681834891</v>
      </c>
      <c r="C77">
        <f t="shared" si="1"/>
        <v>0.08251390681834891</v>
      </c>
    </row>
    <row r="78" spans="1:3" ht="12.75">
      <c r="A78">
        <v>0.3441300577833317</v>
      </c>
      <c r="C78">
        <f t="shared" si="1"/>
        <v>0.3441300577833317</v>
      </c>
    </row>
    <row r="79" spans="1:3" ht="12.75">
      <c r="A79">
        <v>1.1214297046535648</v>
      </c>
      <c r="C79">
        <f t="shared" si="1"/>
        <v>1.1214297046535648</v>
      </c>
    </row>
    <row r="80" spans="1:3" ht="12.75">
      <c r="A80">
        <v>-1.052590050676372</v>
      </c>
      <c r="C80">
        <f t="shared" si="1"/>
        <v>-1.052590050676372</v>
      </c>
    </row>
    <row r="81" spans="1:3" ht="12.75">
      <c r="A81">
        <v>0.4549428922473453</v>
      </c>
      <c r="C81">
        <f t="shared" si="1"/>
        <v>0.4549428922473453</v>
      </c>
    </row>
    <row r="82" spans="1:3" ht="12.75">
      <c r="A82">
        <v>0.1422176865162328</v>
      </c>
      <c r="C82">
        <f t="shared" si="1"/>
        <v>0.1422176865162328</v>
      </c>
    </row>
    <row r="83" spans="1:3" ht="12.75">
      <c r="A83">
        <v>-1.636644810787402</v>
      </c>
      <c r="C83">
        <f t="shared" si="1"/>
        <v>-1.636644810787402</v>
      </c>
    </row>
    <row r="84" spans="1:3" ht="12.75">
      <c r="A84">
        <v>0.3347145138832275</v>
      </c>
      <c r="C84">
        <f t="shared" si="1"/>
        <v>0.3347145138832275</v>
      </c>
    </row>
    <row r="85" spans="1:3" ht="12.75">
      <c r="A85">
        <v>-1.6882768250070512</v>
      </c>
      <c r="C85">
        <f t="shared" si="1"/>
        <v>-1.6882768250070512</v>
      </c>
    </row>
    <row r="86" spans="1:3" ht="12.75">
      <c r="A86">
        <v>0.9275800039176829</v>
      </c>
      <c r="C86">
        <f t="shared" si="1"/>
        <v>0.9275800039176829</v>
      </c>
    </row>
    <row r="87" spans="1:3" ht="12.75">
      <c r="A87">
        <v>0.6281879905145615</v>
      </c>
      <c r="C87">
        <f t="shared" si="1"/>
        <v>0.6281879905145615</v>
      </c>
    </row>
    <row r="88" spans="1:3" ht="12.75">
      <c r="A88">
        <v>-0.7321773409785237</v>
      </c>
      <c r="C88">
        <f t="shared" si="1"/>
        <v>-0.7321773409785237</v>
      </c>
    </row>
    <row r="89" spans="1:3" ht="12.75">
      <c r="A89">
        <v>2.034494173130952</v>
      </c>
      <c r="C89" t="b">
        <f t="shared" si="1"/>
        <v>0</v>
      </c>
    </row>
    <row r="90" spans="1:3" ht="12.75">
      <c r="A90">
        <v>-0.12075815902790055</v>
      </c>
      <c r="C90">
        <f t="shared" si="1"/>
        <v>-0.12075815902790055</v>
      </c>
    </row>
    <row r="91" spans="1:3" ht="12.75">
      <c r="A91">
        <v>0.6072457381378626</v>
      </c>
      <c r="C91">
        <f t="shared" si="1"/>
        <v>0.6072457381378626</v>
      </c>
    </row>
    <row r="92" spans="1:3" ht="12.75">
      <c r="A92">
        <v>-0.1713215169729665</v>
      </c>
      <c r="C92">
        <f t="shared" si="1"/>
        <v>-0.1713215169729665</v>
      </c>
    </row>
    <row r="93" spans="1:3" ht="12.75">
      <c r="A93">
        <v>0.6399500307452399</v>
      </c>
      <c r="C93">
        <f t="shared" si="1"/>
        <v>0.6399500307452399</v>
      </c>
    </row>
    <row r="94" spans="1:3" ht="12.75">
      <c r="A94">
        <v>1.4273064152803272</v>
      </c>
      <c r="C94">
        <f t="shared" si="1"/>
        <v>1.4273064152803272</v>
      </c>
    </row>
    <row r="95" spans="1:3" ht="12.75">
      <c r="A95">
        <v>-0.018878836272051558</v>
      </c>
      <c r="C95">
        <f t="shared" si="1"/>
        <v>-0.018878836272051558</v>
      </c>
    </row>
    <row r="96" spans="1:3" ht="12.75">
      <c r="A96">
        <v>0.6588300038856687</v>
      </c>
      <c r="C96">
        <f t="shared" si="1"/>
        <v>0.6588300038856687</v>
      </c>
    </row>
    <row r="97" spans="1:3" ht="12.75">
      <c r="A97">
        <v>0.9676341505837627</v>
      </c>
      <c r="C97">
        <f t="shared" si="1"/>
        <v>0.9676341505837627</v>
      </c>
    </row>
    <row r="98" spans="1:3" ht="12.75">
      <c r="A98">
        <v>1.2843429431086406</v>
      </c>
      <c r="C98">
        <f t="shared" si="1"/>
        <v>1.2843429431086406</v>
      </c>
    </row>
    <row r="99" spans="1:3" ht="12.75">
      <c r="A99">
        <v>1.3632370610139333</v>
      </c>
      <c r="C99">
        <f t="shared" si="1"/>
        <v>1.3632370610139333</v>
      </c>
    </row>
    <row r="100" spans="1:3" ht="12.75">
      <c r="A100">
        <v>0.35474158721626736</v>
      </c>
      <c r="C100">
        <f t="shared" si="1"/>
        <v>0.35474158721626736</v>
      </c>
    </row>
    <row r="101" spans="1:3" ht="12.75">
      <c r="A101">
        <v>2.1976120478939265</v>
      </c>
      <c r="C101" t="b">
        <f t="shared" si="1"/>
        <v>0</v>
      </c>
    </row>
    <row r="102" spans="1:3" ht="12.75">
      <c r="A102">
        <v>0.9587620297679678</v>
      </c>
      <c r="C102">
        <f t="shared" si="1"/>
        <v>0.9587620297679678</v>
      </c>
    </row>
    <row r="103" spans="1:3" ht="12.75">
      <c r="A103">
        <v>-1.759235601639375</v>
      </c>
      <c r="C103">
        <f t="shared" si="1"/>
        <v>-1.759235601639375</v>
      </c>
    </row>
    <row r="104" spans="1:3" ht="12.75">
      <c r="A104">
        <v>1.1271458788542077</v>
      </c>
      <c r="C104">
        <f t="shared" si="1"/>
        <v>1.1271458788542077</v>
      </c>
    </row>
    <row r="105" spans="1:3" ht="12.75">
      <c r="A105">
        <v>-1.6605781638645567</v>
      </c>
      <c r="C105">
        <f t="shared" si="1"/>
        <v>-1.6605781638645567</v>
      </c>
    </row>
    <row r="106" spans="1:3" ht="12.75">
      <c r="A106">
        <v>0.09901214070850983</v>
      </c>
      <c r="C106">
        <f t="shared" si="1"/>
        <v>0.09901214070850983</v>
      </c>
    </row>
    <row r="107" spans="1:3" ht="12.75">
      <c r="A107">
        <v>-2.2822314349468797</v>
      </c>
      <c r="C107" t="b">
        <f t="shared" si="1"/>
        <v>0</v>
      </c>
    </row>
    <row r="108" spans="1:3" ht="12.75">
      <c r="A108">
        <v>0.1921375769597944</v>
      </c>
      <c r="C108">
        <f t="shared" si="1"/>
        <v>0.1921375769597944</v>
      </c>
    </row>
    <row r="109" spans="1:3" ht="12.75">
      <c r="A109">
        <v>1.3061685422144365</v>
      </c>
      <c r="C109">
        <f t="shared" si="1"/>
        <v>1.3061685422144365</v>
      </c>
    </row>
    <row r="110" spans="1:3" ht="12.75">
      <c r="A110">
        <v>1.1400197763578035</v>
      </c>
      <c r="C110">
        <f t="shared" si="1"/>
        <v>1.1400197763578035</v>
      </c>
    </row>
    <row r="111" spans="1:3" ht="12.75">
      <c r="A111">
        <v>0.19309709387016483</v>
      </c>
      <c r="C111">
        <f t="shared" si="1"/>
        <v>0.19309709387016483</v>
      </c>
    </row>
    <row r="112" spans="1:3" ht="12.75">
      <c r="A112">
        <v>0.22862536752654705</v>
      </c>
      <c r="C112">
        <f t="shared" si="1"/>
        <v>0.22862536752654705</v>
      </c>
    </row>
    <row r="113" spans="1:3" ht="12.75">
      <c r="A113">
        <v>0.5968990990368184</v>
      </c>
      <c r="C113">
        <f t="shared" si="1"/>
        <v>0.5968990990368184</v>
      </c>
    </row>
    <row r="114" spans="1:3" ht="12.75">
      <c r="A114">
        <v>0.2902766027546022</v>
      </c>
      <c r="C114">
        <f t="shared" si="1"/>
        <v>0.2902766027546022</v>
      </c>
    </row>
    <row r="115" spans="1:3" ht="12.75">
      <c r="A115">
        <v>-0.6887535164423753</v>
      </c>
      <c r="C115">
        <f t="shared" si="1"/>
        <v>-0.6887535164423753</v>
      </c>
    </row>
    <row r="116" spans="1:3" ht="12.75">
      <c r="A116">
        <v>-0.9898735697788652</v>
      </c>
      <c r="C116">
        <f t="shared" si="1"/>
        <v>-0.9898735697788652</v>
      </c>
    </row>
    <row r="117" spans="1:3" ht="12.75">
      <c r="A117">
        <v>0.13117642083670944</v>
      </c>
      <c r="C117">
        <f t="shared" si="1"/>
        <v>0.13117642083670944</v>
      </c>
    </row>
    <row r="118" spans="1:3" ht="12.75">
      <c r="A118">
        <v>-0.8708730092621408</v>
      </c>
      <c r="C118">
        <f t="shared" si="1"/>
        <v>-0.8708730092621408</v>
      </c>
    </row>
    <row r="119" spans="1:3" ht="12.75">
      <c r="A119">
        <v>2.025444700848311</v>
      </c>
      <c r="C119">
        <f t="shared" si="1"/>
        <v>2.025444700848311</v>
      </c>
    </row>
    <row r="120" spans="1:3" ht="12.75">
      <c r="A120">
        <v>1.5177738532656804</v>
      </c>
      <c r="C120">
        <f t="shared" si="1"/>
        <v>1.5177738532656804</v>
      </c>
    </row>
    <row r="121" spans="1:3" ht="12.75">
      <c r="A121">
        <v>-0.23515440261689946</v>
      </c>
      <c r="C121">
        <f t="shared" si="1"/>
        <v>-0.23515440261689946</v>
      </c>
    </row>
    <row r="122" spans="1:3" ht="12.75">
      <c r="A122">
        <v>0.827594703878276</v>
      </c>
      <c r="C122">
        <f t="shared" si="1"/>
        <v>0.827594703878276</v>
      </c>
    </row>
    <row r="123" spans="1:3" ht="12.75">
      <c r="A123">
        <v>-0.7757307685096748</v>
      </c>
      <c r="C123">
        <f t="shared" si="1"/>
        <v>-0.7757307685096748</v>
      </c>
    </row>
    <row r="124" spans="1:3" ht="12.75">
      <c r="A124">
        <v>0.14795659808441997</v>
      </c>
      <c r="C124">
        <f t="shared" si="1"/>
        <v>0.14795659808441997</v>
      </c>
    </row>
    <row r="125" spans="1:3" ht="12.75">
      <c r="A125">
        <v>-0.5299239091982599</v>
      </c>
      <c r="C125">
        <f t="shared" si="1"/>
        <v>-0.5299239091982599</v>
      </c>
    </row>
    <row r="126" spans="1:3" ht="12.75">
      <c r="A126">
        <v>0.46130026021273807</v>
      </c>
      <c r="C126">
        <f t="shared" si="1"/>
        <v>0.46130026021273807</v>
      </c>
    </row>
    <row r="127" spans="1:3" ht="12.75">
      <c r="A127">
        <v>2.125334503944032</v>
      </c>
      <c r="C127" t="b">
        <f t="shared" si="1"/>
        <v>0</v>
      </c>
    </row>
    <row r="128" spans="1:3" ht="12.75">
      <c r="A128">
        <v>-0.197273948288057</v>
      </c>
      <c r="C128">
        <f t="shared" si="1"/>
        <v>-0.197273948288057</v>
      </c>
    </row>
    <row r="129" spans="1:3" ht="12.75">
      <c r="A129">
        <v>0.7450671546394005</v>
      </c>
      <c r="C129">
        <f t="shared" si="1"/>
        <v>0.7450671546394005</v>
      </c>
    </row>
    <row r="130" spans="1:3" ht="12.75">
      <c r="A130">
        <v>1.2188161235826556</v>
      </c>
      <c r="C130">
        <f t="shared" si="1"/>
        <v>1.2188161235826556</v>
      </c>
    </row>
    <row r="131" spans="1:3" ht="12.75">
      <c r="A131">
        <v>0.22974631974648219</v>
      </c>
      <c r="C131">
        <f t="shared" si="1"/>
        <v>0.22974631974648219</v>
      </c>
    </row>
    <row r="132" spans="1:3" ht="12.75">
      <c r="A132">
        <v>-2.6127599994651973</v>
      </c>
      <c r="C132" t="b">
        <f t="shared" si="1"/>
        <v>0</v>
      </c>
    </row>
    <row r="133" spans="1:3" ht="12.75">
      <c r="A133">
        <v>-0.4800995156983845</v>
      </c>
      <c r="C133">
        <f t="shared" si="1"/>
        <v>-0.4800995156983845</v>
      </c>
    </row>
    <row r="134" spans="1:3" ht="12.75">
      <c r="A134">
        <v>0.01981675268325489</v>
      </c>
      <c r="C134">
        <f t="shared" si="1"/>
        <v>0.01981675268325489</v>
      </c>
    </row>
    <row r="135" spans="1:3" ht="12.75">
      <c r="A135">
        <v>-0.3855097929772455</v>
      </c>
      <c r="C135">
        <f t="shared" si="1"/>
        <v>-0.3855097929772455</v>
      </c>
    </row>
    <row r="136" spans="1:3" ht="12.75">
      <c r="A136">
        <v>1.1499923857627437</v>
      </c>
      <c r="C136">
        <f t="shared" si="1"/>
        <v>1.1499923857627437</v>
      </c>
    </row>
    <row r="137" spans="1:3" ht="12.75">
      <c r="A137">
        <v>1.089842953660991</v>
      </c>
      <c r="C137">
        <f t="shared" si="1"/>
        <v>1.089842953660991</v>
      </c>
    </row>
    <row r="138" spans="1:3" ht="12.75">
      <c r="A138">
        <v>2.075212250929326</v>
      </c>
      <c r="C138" t="b">
        <f aca="true" t="shared" si="2" ref="C138:C201">IF(ABS(A138-$A$2)&lt;2*$A$3,A138)</f>
        <v>0</v>
      </c>
    </row>
    <row r="139" spans="1:3" ht="12.75">
      <c r="A139">
        <v>0.7494600140489638</v>
      </c>
      <c r="C139">
        <f t="shared" si="2"/>
        <v>0.7494600140489638</v>
      </c>
    </row>
    <row r="140" spans="1:3" ht="12.75">
      <c r="A140">
        <v>1.3214730643085204</v>
      </c>
      <c r="C140">
        <f t="shared" si="2"/>
        <v>1.3214730643085204</v>
      </c>
    </row>
    <row r="141" spans="1:3" ht="12.75">
      <c r="A141">
        <v>-0.9430436875845771</v>
      </c>
      <c r="C141">
        <f t="shared" si="2"/>
        <v>-0.9430436875845771</v>
      </c>
    </row>
    <row r="142" spans="1:3" ht="12.75">
      <c r="A142">
        <v>0.17407501218258403</v>
      </c>
      <c r="C142">
        <f t="shared" si="2"/>
        <v>0.17407501218258403</v>
      </c>
    </row>
    <row r="143" spans="1:3" ht="12.75">
      <c r="A143">
        <v>-0.4921662366541568</v>
      </c>
      <c r="C143">
        <f t="shared" si="2"/>
        <v>-0.4921662366541568</v>
      </c>
    </row>
    <row r="144" spans="1:3" ht="12.75">
      <c r="A144">
        <v>-0.009952145774150267</v>
      </c>
      <c r="C144">
        <f t="shared" si="2"/>
        <v>-0.009952145774150267</v>
      </c>
    </row>
    <row r="145" spans="1:3" ht="12.75">
      <c r="A145">
        <v>0.583222572458908</v>
      </c>
      <c r="C145">
        <f t="shared" si="2"/>
        <v>0.583222572458908</v>
      </c>
    </row>
    <row r="146" spans="1:3" ht="12.75">
      <c r="A146">
        <v>0.23775100999046117</v>
      </c>
      <c r="C146">
        <f t="shared" si="2"/>
        <v>0.23775100999046117</v>
      </c>
    </row>
    <row r="147" spans="1:3" ht="12.75">
      <c r="A147">
        <v>0.051670667744474486</v>
      </c>
      <c r="C147">
        <f t="shared" si="2"/>
        <v>0.051670667744474486</v>
      </c>
    </row>
    <row r="148" spans="1:3" ht="12.75">
      <c r="A148">
        <v>-1.5085197446751408</v>
      </c>
      <c r="C148">
        <f t="shared" si="2"/>
        <v>-1.5085197446751408</v>
      </c>
    </row>
    <row r="149" spans="1:3" ht="12.75">
      <c r="A149">
        <v>0.14362285583047196</v>
      </c>
      <c r="C149">
        <f t="shared" si="2"/>
        <v>0.14362285583047196</v>
      </c>
    </row>
    <row r="150" spans="1:3" ht="12.75">
      <c r="A150">
        <v>-0.00575596459384542</v>
      </c>
      <c r="C150">
        <f t="shared" si="2"/>
        <v>-0.00575596459384542</v>
      </c>
    </row>
    <row r="151" spans="1:3" ht="12.75">
      <c r="A151">
        <v>-0.9911491360981017</v>
      </c>
      <c r="C151">
        <f t="shared" si="2"/>
        <v>-0.9911491360981017</v>
      </c>
    </row>
    <row r="152" spans="1:3" ht="12.75">
      <c r="A152">
        <v>-0.016966623661573976</v>
      </c>
      <c r="C152">
        <f t="shared" si="2"/>
        <v>-0.016966623661573976</v>
      </c>
    </row>
    <row r="153" spans="1:3" ht="12.75">
      <c r="A153">
        <v>-0.7010339686530642</v>
      </c>
      <c r="C153">
        <f t="shared" si="2"/>
        <v>-0.7010339686530642</v>
      </c>
    </row>
    <row r="154" spans="1:3" ht="12.75">
      <c r="A154">
        <v>-0.345935404766351</v>
      </c>
      <c r="C154">
        <f t="shared" si="2"/>
        <v>-0.345935404766351</v>
      </c>
    </row>
    <row r="155" spans="1:3" ht="12.75">
      <c r="A155">
        <v>1.2178179531474598</v>
      </c>
      <c r="C155">
        <f t="shared" si="2"/>
        <v>1.2178179531474598</v>
      </c>
    </row>
    <row r="156" spans="1:3" ht="12.75">
      <c r="A156">
        <v>0.6093705451348796</v>
      </c>
      <c r="C156">
        <f t="shared" si="2"/>
        <v>0.6093705451348796</v>
      </c>
    </row>
    <row r="157" spans="1:3" ht="12.75">
      <c r="A157">
        <v>-0.38099642551969737</v>
      </c>
      <c r="C157">
        <f t="shared" si="2"/>
        <v>-0.38099642551969737</v>
      </c>
    </row>
    <row r="158" spans="1:3" ht="12.75">
      <c r="A158">
        <v>-0.5042670636612456</v>
      </c>
      <c r="C158">
        <f t="shared" si="2"/>
        <v>-0.5042670636612456</v>
      </c>
    </row>
    <row r="159" spans="1:3" ht="12.75">
      <c r="A159">
        <v>0.29925672606623266</v>
      </c>
      <c r="C159">
        <f t="shared" si="2"/>
        <v>0.29925672606623266</v>
      </c>
    </row>
    <row r="160" spans="1:3" ht="12.75">
      <c r="A160">
        <v>1.5103796613402665</v>
      </c>
      <c r="C160">
        <f t="shared" si="2"/>
        <v>1.5103796613402665</v>
      </c>
    </row>
    <row r="161" spans="1:3" ht="12.75">
      <c r="A161">
        <v>-0.8405299922742415</v>
      </c>
      <c r="C161">
        <f t="shared" si="2"/>
        <v>-0.8405299922742415</v>
      </c>
    </row>
    <row r="162" spans="1:3" ht="12.75">
      <c r="A162">
        <v>-0.22144490685604978</v>
      </c>
      <c r="C162">
        <f t="shared" si="2"/>
        <v>-0.22144490685604978</v>
      </c>
    </row>
    <row r="163" spans="1:3" ht="12.75">
      <c r="A163">
        <v>-1.1460315363365225</v>
      </c>
      <c r="C163">
        <f t="shared" si="2"/>
        <v>-1.1460315363365225</v>
      </c>
    </row>
    <row r="164" spans="1:3" ht="12.75">
      <c r="A164">
        <v>0.21675759853678755</v>
      </c>
      <c r="C164">
        <f t="shared" si="2"/>
        <v>0.21675759853678755</v>
      </c>
    </row>
    <row r="165" spans="1:3" ht="12.75">
      <c r="A165">
        <v>-0.33690753298287746</v>
      </c>
      <c r="C165">
        <f t="shared" si="2"/>
        <v>-0.33690753298287746</v>
      </c>
    </row>
    <row r="166" spans="1:3" ht="12.75">
      <c r="A166">
        <v>-0.6544883035530802</v>
      </c>
      <c r="C166">
        <f t="shared" si="2"/>
        <v>-0.6544883035530802</v>
      </c>
    </row>
    <row r="167" spans="1:3" ht="12.75">
      <c r="A167">
        <v>-0.523923517903313</v>
      </c>
      <c r="C167">
        <f t="shared" si="2"/>
        <v>-0.523923517903313</v>
      </c>
    </row>
    <row r="168" spans="1:3" ht="12.75">
      <c r="A168">
        <v>-1.074674855772173</v>
      </c>
      <c r="C168">
        <f t="shared" si="2"/>
        <v>-1.074674855772173</v>
      </c>
    </row>
    <row r="169" spans="1:3" ht="12.75">
      <c r="A169">
        <v>0.06471054803114384</v>
      </c>
      <c r="C169">
        <f t="shared" si="2"/>
        <v>0.06471054803114384</v>
      </c>
    </row>
    <row r="170" spans="1:3" ht="12.75">
      <c r="A170">
        <v>-1.4645456758444197</v>
      </c>
      <c r="C170">
        <f t="shared" si="2"/>
        <v>-1.4645456758444197</v>
      </c>
    </row>
    <row r="171" spans="1:3" ht="12.75">
      <c r="A171">
        <v>0.3404409198992653</v>
      </c>
      <c r="C171">
        <f t="shared" si="2"/>
        <v>0.3404409198992653</v>
      </c>
    </row>
    <row r="172" spans="1:3" ht="12.75">
      <c r="A172">
        <v>-0.7080893738020677</v>
      </c>
      <c r="C172">
        <f t="shared" si="2"/>
        <v>-0.7080893738020677</v>
      </c>
    </row>
    <row r="173" spans="1:3" ht="12.75">
      <c r="A173">
        <v>0.8421716302109417</v>
      </c>
      <c r="C173">
        <f t="shared" si="2"/>
        <v>0.8421716302109417</v>
      </c>
    </row>
    <row r="174" spans="1:3" ht="12.75">
      <c r="A174">
        <v>0.0551608536625281</v>
      </c>
      <c r="C174">
        <f t="shared" si="2"/>
        <v>0.0551608536625281</v>
      </c>
    </row>
    <row r="175" spans="1:3" ht="12.75">
      <c r="A175">
        <v>0.5984520612400956</v>
      </c>
      <c r="C175">
        <f t="shared" si="2"/>
        <v>0.5984520612400956</v>
      </c>
    </row>
    <row r="176" spans="1:3" ht="12.75">
      <c r="A176">
        <v>0.5275694547890453</v>
      </c>
      <c r="C176">
        <f t="shared" si="2"/>
        <v>0.5275694547890453</v>
      </c>
    </row>
    <row r="177" spans="1:3" ht="12.75">
      <c r="A177">
        <v>0.5919230261497432</v>
      </c>
      <c r="C177">
        <f t="shared" si="2"/>
        <v>0.5919230261497432</v>
      </c>
    </row>
    <row r="178" spans="1:3" ht="12.75">
      <c r="A178">
        <v>-0.5968740879325196</v>
      </c>
      <c r="C178">
        <f t="shared" si="2"/>
        <v>-0.5968740879325196</v>
      </c>
    </row>
    <row r="179" spans="1:3" ht="12.75">
      <c r="A179">
        <v>1.213948053191416</v>
      </c>
      <c r="C179">
        <f t="shared" si="2"/>
        <v>1.213948053191416</v>
      </c>
    </row>
    <row r="180" spans="1:3" ht="12.75">
      <c r="A180">
        <v>-0.02450065039738547</v>
      </c>
      <c r="C180">
        <f t="shared" si="2"/>
        <v>-0.02450065039738547</v>
      </c>
    </row>
    <row r="181" spans="1:3" ht="12.75">
      <c r="A181">
        <v>0.6028972165950108</v>
      </c>
      <c r="C181">
        <f t="shared" si="2"/>
        <v>0.6028972165950108</v>
      </c>
    </row>
    <row r="182" spans="1:3" ht="12.75">
      <c r="A182">
        <v>-0.6815821507188957</v>
      </c>
      <c r="C182">
        <f t="shared" si="2"/>
        <v>-0.6815821507188957</v>
      </c>
    </row>
    <row r="183" spans="1:3" ht="12.75">
      <c r="A183">
        <v>-0.3107209067820804</v>
      </c>
      <c r="C183">
        <f t="shared" si="2"/>
        <v>-0.3107209067820804</v>
      </c>
    </row>
    <row r="184" spans="1:3" ht="12.75">
      <c r="A184">
        <v>0.28446265787351876</v>
      </c>
      <c r="C184">
        <f t="shared" si="2"/>
        <v>0.28446265787351876</v>
      </c>
    </row>
    <row r="185" spans="1:3" ht="12.75">
      <c r="A185">
        <v>-0.2780222985165892</v>
      </c>
      <c r="C185">
        <f t="shared" si="2"/>
        <v>-0.2780222985165892</v>
      </c>
    </row>
    <row r="186" spans="1:3" ht="12.75">
      <c r="A186">
        <v>-0.5552988113777246</v>
      </c>
      <c r="C186">
        <f t="shared" si="2"/>
        <v>-0.5552988113777246</v>
      </c>
    </row>
    <row r="187" spans="1:3" ht="12.75">
      <c r="A187">
        <v>1.1143333722429816</v>
      </c>
      <c r="C187">
        <f t="shared" si="2"/>
        <v>1.1143333722429816</v>
      </c>
    </row>
    <row r="188" spans="1:3" ht="12.75">
      <c r="A188">
        <v>-0.6495156412711367</v>
      </c>
      <c r="C188">
        <f t="shared" si="2"/>
        <v>-0.6495156412711367</v>
      </c>
    </row>
    <row r="189" spans="1:3" ht="12.75">
      <c r="A189">
        <v>-1.6233479982474819</v>
      </c>
      <c r="C189">
        <f t="shared" si="2"/>
        <v>-1.6233479982474819</v>
      </c>
    </row>
    <row r="190" spans="1:3" ht="12.75">
      <c r="A190">
        <v>-0.1653211256780196</v>
      </c>
      <c r="C190">
        <f t="shared" si="2"/>
        <v>-0.1653211256780196</v>
      </c>
    </row>
    <row r="191" spans="1:3" ht="12.75">
      <c r="A191">
        <v>1.4181478036334738</v>
      </c>
      <c r="C191">
        <f t="shared" si="2"/>
        <v>1.4181478036334738</v>
      </c>
    </row>
    <row r="192" spans="1:3" ht="12.75">
      <c r="A192">
        <v>-0.13217686500865966</v>
      </c>
      <c r="C192">
        <f t="shared" si="2"/>
        <v>-0.13217686500865966</v>
      </c>
    </row>
    <row r="193" spans="1:3" ht="12.75">
      <c r="A193">
        <v>-0.40538452594773844</v>
      </c>
      <c r="C193">
        <f t="shared" si="2"/>
        <v>-0.40538452594773844</v>
      </c>
    </row>
    <row r="194" spans="1:3" ht="12.75">
      <c r="A194">
        <v>1.085109033738263</v>
      </c>
      <c r="C194">
        <f t="shared" si="2"/>
        <v>1.085109033738263</v>
      </c>
    </row>
    <row r="195" spans="1:3" ht="12.75">
      <c r="A195">
        <v>0.5706851879949681</v>
      </c>
      <c r="C195">
        <f t="shared" si="2"/>
        <v>0.5706851879949681</v>
      </c>
    </row>
    <row r="196" spans="1:3" ht="12.75">
      <c r="A196">
        <v>-2.932501956820488</v>
      </c>
      <c r="C196" t="b">
        <f t="shared" si="2"/>
        <v>0</v>
      </c>
    </row>
    <row r="197" spans="1:3" ht="12.75">
      <c r="A197">
        <v>0.5993229024170432</v>
      </c>
      <c r="C197">
        <f t="shared" si="2"/>
        <v>0.5993229024170432</v>
      </c>
    </row>
    <row r="198" spans="1:3" ht="12.75">
      <c r="A198">
        <v>0.14654347069154028</v>
      </c>
      <c r="C198">
        <f t="shared" si="2"/>
        <v>0.14654347069154028</v>
      </c>
    </row>
    <row r="199" spans="1:3" ht="12.75">
      <c r="A199">
        <v>0.9198379302688409</v>
      </c>
      <c r="C199">
        <f t="shared" si="2"/>
        <v>0.9198379302688409</v>
      </c>
    </row>
    <row r="200" spans="1:3" ht="12.75">
      <c r="A200">
        <v>1.5086607163539156</v>
      </c>
      <c r="C200">
        <f t="shared" si="2"/>
        <v>1.5086607163539156</v>
      </c>
    </row>
    <row r="201" spans="1:3" ht="12.75">
      <c r="A201">
        <v>-1.7007096175802872</v>
      </c>
      <c r="C201">
        <f t="shared" si="2"/>
        <v>-1.7007096175802872</v>
      </c>
    </row>
    <row r="202" spans="1:3" ht="12.75">
      <c r="A202">
        <v>-0.7346261554630473</v>
      </c>
      <c r="C202">
        <f aca="true" t="shared" si="3" ref="C202:C265">IF(ABS(A202-$A$2)&lt;2*$A$3,A202)</f>
        <v>-0.7346261554630473</v>
      </c>
    </row>
    <row r="203" spans="1:3" ht="12.75">
      <c r="A203">
        <v>0.37505856198549736</v>
      </c>
      <c r="C203">
        <f t="shared" si="3"/>
        <v>0.37505856198549736</v>
      </c>
    </row>
    <row r="204" spans="1:3" ht="12.75">
      <c r="A204">
        <v>-0.10415305951028131</v>
      </c>
      <c r="C204">
        <f t="shared" si="3"/>
        <v>-0.10415305951028131</v>
      </c>
    </row>
    <row r="205" spans="1:3" ht="12.75">
      <c r="A205">
        <v>-0.32780462788650766</v>
      </c>
      <c r="C205">
        <f t="shared" si="3"/>
        <v>-0.32780462788650766</v>
      </c>
    </row>
    <row r="206" spans="1:3" ht="12.75">
      <c r="A206">
        <v>-2.5438566808588803</v>
      </c>
      <c r="C206" t="b">
        <f t="shared" si="3"/>
        <v>0</v>
      </c>
    </row>
    <row r="207" spans="1:3" ht="12.75">
      <c r="A207">
        <v>-1.667690412432421</v>
      </c>
      <c r="C207">
        <f t="shared" si="3"/>
        <v>-1.667690412432421</v>
      </c>
    </row>
    <row r="208" spans="1:3" ht="12.75">
      <c r="A208">
        <v>0.1538955984869972</v>
      </c>
      <c r="C208">
        <f t="shared" si="3"/>
        <v>0.1538955984869972</v>
      </c>
    </row>
    <row r="209" spans="1:3" ht="12.75">
      <c r="A209">
        <v>-0.5072297426522709</v>
      </c>
      <c r="C209">
        <f t="shared" si="3"/>
        <v>-0.5072297426522709</v>
      </c>
    </row>
    <row r="210" spans="1:3" ht="12.75">
      <c r="A210">
        <v>-0.239117525779875</v>
      </c>
      <c r="C210">
        <f t="shared" si="3"/>
        <v>-0.239117525779875</v>
      </c>
    </row>
    <row r="211" spans="1:3" ht="12.75">
      <c r="A211">
        <v>0.5210415565670701</v>
      </c>
      <c r="C211">
        <f t="shared" si="3"/>
        <v>0.5210415565670701</v>
      </c>
    </row>
    <row r="212" spans="1:3" ht="12.75">
      <c r="A212">
        <v>-0.1715466169116553</v>
      </c>
      <c r="C212">
        <f t="shared" si="3"/>
        <v>-0.1715466169116553</v>
      </c>
    </row>
    <row r="213" spans="1:3" ht="12.75">
      <c r="A213">
        <v>1.1203405847481918</v>
      </c>
      <c r="C213">
        <f t="shared" si="3"/>
        <v>1.1203405847481918</v>
      </c>
    </row>
    <row r="214" spans="1:3" ht="12.75">
      <c r="A214">
        <v>1.1091219676018227</v>
      </c>
      <c r="C214">
        <f t="shared" si="3"/>
        <v>1.1091219676018227</v>
      </c>
    </row>
    <row r="215" spans="1:3" ht="12.75">
      <c r="A215">
        <v>-0.665647803543834</v>
      </c>
      <c r="C215">
        <f t="shared" si="3"/>
        <v>-0.665647803543834</v>
      </c>
    </row>
    <row r="216" spans="1:3" ht="12.75">
      <c r="A216">
        <v>-1.0916710380115546</v>
      </c>
      <c r="C216">
        <f t="shared" si="3"/>
        <v>-1.0916710380115546</v>
      </c>
    </row>
    <row r="217" spans="1:3" ht="12.75">
      <c r="A217">
        <v>-0.02516117092454806</v>
      </c>
      <c r="C217">
        <f t="shared" si="3"/>
        <v>-0.02516117092454806</v>
      </c>
    </row>
    <row r="218" spans="1:3" ht="12.75">
      <c r="A218">
        <v>-1.0850908438442275</v>
      </c>
      <c r="C218">
        <f t="shared" si="3"/>
        <v>-1.0850908438442275</v>
      </c>
    </row>
    <row r="219" spans="1:3" ht="12.75">
      <c r="A219">
        <v>0.6629807103308849</v>
      </c>
      <c r="C219">
        <f t="shared" si="3"/>
        <v>0.6629807103308849</v>
      </c>
    </row>
    <row r="220" spans="1:3" ht="12.75">
      <c r="A220">
        <v>1.3241196938906796</v>
      </c>
      <c r="C220">
        <f t="shared" si="3"/>
        <v>1.3241196938906796</v>
      </c>
    </row>
    <row r="221" spans="1:3" ht="12.75">
      <c r="A221">
        <v>-0.012310010788496584</v>
      </c>
      <c r="C221">
        <f t="shared" si="3"/>
        <v>-0.012310010788496584</v>
      </c>
    </row>
    <row r="222" spans="1:3" ht="12.75">
      <c r="A222">
        <v>-0.046222794480854645</v>
      </c>
      <c r="C222">
        <f t="shared" si="3"/>
        <v>-0.046222794480854645</v>
      </c>
    </row>
    <row r="223" spans="1:3" ht="12.75">
      <c r="A223">
        <v>0.4427511157700792</v>
      </c>
      <c r="C223">
        <f t="shared" si="3"/>
        <v>0.4427511157700792</v>
      </c>
    </row>
    <row r="224" spans="1:3" ht="12.75">
      <c r="A224">
        <v>-0.3419916083657881</v>
      </c>
      <c r="C224">
        <f t="shared" si="3"/>
        <v>-0.3419916083657881</v>
      </c>
    </row>
    <row r="225" spans="1:3" ht="12.75">
      <c r="A225">
        <v>-0.11877546057803556</v>
      </c>
      <c r="C225">
        <f t="shared" si="3"/>
        <v>-0.11877546057803556</v>
      </c>
    </row>
    <row r="226" spans="1:3" ht="12.75">
      <c r="A226">
        <v>-0.15866021385591011</v>
      </c>
      <c r="C226">
        <f t="shared" si="3"/>
        <v>-0.15866021385591011</v>
      </c>
    </row>
    <row r="227" spans="1:3" ht="12.75">
      <c r="A227">
        <v>0.45532601689046714</v>
      </c>
      <c r="C227">
        <f t="shared" si="3"/>
        <v>0.45532601689046714</v>
      </c>
    </row>
    <row r="228" spans="1:3" ht="12.75">
      <c r="A228">
        <v>1.3511680663214065</v>
      </c>
      <c r="C228">
        <f t="shared" si="3"/>
        <v>1.3511680663214065</v>
      </c>
    </row>
    <row r="229" spans="1:3" ht="12.75">
      <c r="A229">
        <v>0.8883330337994266</v>
      </c>
      <c r="C229">
        <f t="shared" si="3"/>
        <v>0.8883330337994266</v>
      </c>
    </row>
    <row r="230" spans="1:3" ht="12.75">
      <c r="A230">
        <v>1.3464614312397316</v>
      </c>
      <c r="C230">
        <f t="shared" si="3"/>
        <v>1.3464614312397316</v>
      </c>
    </row>
    <row r="231" spans="1:3" ht="12.75">
      <c r="A231">
        <v>-0.2841909463313641</v>
      </c>
      <c r="C231">
        <f t="shared" si="3"/>
        <v>-0.2841909463313641</v>
      </c>
    </row>
    <row r="232" spans="1:3" ht="12.75">
      <c r="A232">
        <v>-1.5729028746136464</v>
      </c>
      <c r="C232">
        <f t="shared" si="3"/>
        <v>-1.5729028746136464</v>
      </c>
    </row>
    <row r="233" spans="1:3" ht="12.75">
      <c r="A233">
        <v>0.15389218788186554</v>
      </c>
      <c r="C233">
        <f t="shared" si="3"/>
        <v>0.15389218788186554</v>
      </c>
    </row>
    <row r="234" spans="1:3" ht="12.75">
      <c r="A234">
        <v>-0.5493166099768132</v>
      </c>
      <c r="C234">
        <f t="shared" si="3"/>
        <v>-0.5493166099768132</v>
      </c>
    </row>
    <row r="235" spans="1:3" ht="12.75">
      <c r="A235">
        <v>2.400647645117715</v>
      </c>
      <c r="C235" t="b">
        <f t="shared" si="3"/>
        <v>0</v>
      </c>
    </row>
    <row r="236" spans="1:3" ht="12.75">
      <c r="A236">
        <v>1.0147005014005117</v>
      </c>
      <c r="C236">
        <f t="shared" si="3"/>
        <v>1.0147005014005117</v>
      </c>
    </row>
    <row r="237" spans="1:3" ht="12.75">
      <c r="A237">
        <v>0.6381605999195017</v>
      </c>
      <c r="C237">
        <f t="shared" si="3"/>
        <v>0.6381605999195017</v>
      </c>
    </row>
    <row r="238" spans="1:3" ht="12.75">
      <c r="A238">
        <v>-0.8210236046579666</v>
      </c>
      <c r="C238">
        <f t="shared" si="3"/>
        <v>-0.8210236046579666</v>
      </c>
    </row>
    <row r="239" spans="1:3" ht="12.75">
      <c r="A239">
        <v>0.07808580448909197</v>
      </c>
      <c r="C239">
        <f t="shared" si="3"/>
        <v>0.07808580448909197</v>
      </c>
    </row>
    <row r="240" spans="1:3" ht="12.75">
      <c r="A240">
        <v>-0.40377358345722314</v>
      </c>
      <c r="C240">
        <f t="shared" si="3"/>
        <v>-0.40377358345722314</v>
      </c>
    </row>
    <row r="241" spans="1:3" ht="12.75">
      <c r="A241">
        <v>0.46226887207012624</v>
      </c>
      <c r="C241">
        <f t="shared" si="3"/>
        <v>0.46226887207012624</v>
      </c>
    </row>
    <row r="242" spans="1:3" ht="12.75">
      <c r="A242">
        <v>-0.25947201720555313</v>
      </c>
      <c r="C242">
        <f t="shared" si="3"/>
        <v>-0.25947201720555313</v>
      </c>
    </row>
    <row r="243" spans="1:3" ht="12.75">
      <c r="A243">
        <v>-0.2787749053823063</v>
      </c>
      <c r="C243">
        <f t="shared" si="3"/>
        <v>-0.2787749053823063</v>
      </c>
    </row>
    <row r="244" spans="1:3" ht="12.75">
      <c r="A244">
        <v>-0.11986003300989978</v>
      </c>
      <c r="C244">
        <f t="shared" si="3"/>
        <v>-0.11986003300989978</v>
      </c>
    </row>
    <row r="245" spans="1:3" ht="12.75">
      <c r="A245">
        <v>-0.7797052603564225</v>
      </c>
      <c r="C245">
        <f t="shared" si="3"/>
        <v>-0.7797052603564225</v>
      </c>
    </row>
    <row r="246" spans="1:3" ht="12.75">
      <c r="A246">
        <v>-1.6427566151833162</v>
      </c>
      <c r="C246">
        <f t="shared" si="3"/>
        <v>-1.6427566151833162</v>
      </c>
    </row>
    <row r="247" spans="1:3" ht="12.75">
      <c r="A247">
        <v>-0.2842682533810148</v>
      </c>
      <c r="C247">
        <f t="shared" si="3"/>
        <v>-0.2842682533810148</v>
      </c>
    </row>
    <row r="248" spans="1:3" ht="12.75">
      <c r="A248">
        <v>0.7262542567332275</v>
      </c>
      <c r="C248">
        <f t="shared" si="3"/>
        <v>0.7262542567332275</v>
      </c>
    </row>
    <row r="249" spans="1:3" ht="12.75">
      <c r="A249">
        <v>0.39191263567772694</v>
      </c>
      <c r="C249">
        <f t="shared" si="3"/>
        <v>0.39191263567772694</v>
      </c>
    </row>
    <row r="250" spans="1:3" ht="12.75">
      <c r="A250">
        <v>0.8853862709656823</v>
      </c>
      <c r="C250">
        <f t="shared" si="3"/>
        <v>0.8853862709656823</v>
      </c>
    </row>
    <row r="251" spans="1:3" ht="12.75">
      <c r="A251">
        <v>-1.1930978871532716</v>
      </c>
      <c r="C251">
        <f t="shared" si="3"/>
        <v>-1.1930978871532716</v>
      </c>
    </row>
    <row r="252" spans="1:3" ht="12.75">
      <c r="A252">
        <v>0.07295739123946987</v>
      </c>
      <c r="C252">
        <f t="shared" si="3"/>
        <v>0.07295739123946987</v>
      </c>
    </row>
    <row r="253" spans="1:3" ht="12.75">
      <c r="A253">
        <v>-0.49996970119536854</v>
      </c>
      <c r="C253">
        <f t="shared" si="3"/>
        <v>-0.49996970119536854</v>
      </c>
    </row>
    <row r="254" spans="1:3" ht="12.75">
      <c r="A254">
        <v>-0.09559471436659805</v>
      </c>
      <c r="C254">
        <f t="shared" si="3"/>
        <v>-0.09559471436659805</v>
      </c>
    </row>
    <row r="255" spans="1:3" ht="12.75">
      <c r="A255">
        <v>0.6356754056469072</v>
      </c>
      <c r="C255">
        <f t="shared" si="3"/>
        <v>0.6356754056469072</v>
      </c>
    </row>
    <row r="256" spans="1:3" ht="12.75">
      <c r="A256">
        <v>-0.6506672889372567</v>
      </c>
      <c r="C256">
        <f t="shared" si="3"/>
        <v>-0.6506672889372567</v>
      </c>
    </row>
    <row r="257" spans="1:3" ht="12.75">
      <c r="A257">
        <v>-0.24930841391324066</v>
      </c>
      <c r="C257">
        <f t="shared" si="3"/>
        <v>-0.24930841391324066</v>
      </c>
    </row>
    <row r="258" spans="1:3" ht="12.75">
      <c r="A258">
        <v>1.5597515812260099</v>
      </c>
      <c r="C258">
        <f t="shared" si="3"/>
        <v>1.5597515812260099</v>
      </c>
    </row>
    <row r="259" spans="1:3" ht="12.75">
      <c r="A259">
        <v>0.6895209025969962</v>
      </c>
      <c r="C259">
        <f t="shared" si="3"/>
        <v>0.6895209025969962</v>
      </c>
    </row>
    <row r="260" spans="1:3" ht="12.75">
      <c r="A260">
        <v>0.34051709008053876</v>
      </c>
      <c r="C260">
        <f t="shared" si="3"/>
        <v>0.34051709008053876</v>
      </c>
    </row>
    <row r="261" spans="1:3" ht="12.75">
      <c r="A261">
        <v>0.051259121391922235</v>
      </c>
      <c r="C261">
        <f t="shared" si="3"/>
        <v>0.051259121391922235</v>
      </c>
    </row>
    <row r="262" spans="1:3" ht="12.75">
      <c r="A262">
        <v>-0.11265001376159489</v>
      </c>
      <c r="C262">
        <f t="shared" si="3"/>
        <v>-0.11265001376159489</v>
      </c>
    </row>
    <row r="263" spans="1:3" ht="12.75">
      <c r="A263">
        <v>-0.5930792212893721</v>
      </c>
      <c r="C263">
        <f t="shared" si="3"/>
        <v>-0.5930792212893721</v>
      </c>
    </row>
    <row r="264" spans="1:3" ht="12.75">
      <c r="A264">
        <v>-0.3987474883615505</v>
      </c>
      <c r="C264">
        <f t="shared" si="3"/>
        <v>-0.3987474883615505</v>
      </c>
    </row>
    <row r="265" spans="1:3" ht="12.75">
      <c r="A265">
        <v>1.01086243375903</v>
      </c>
      <c r="C265">
        <f t="shared" si="3"/>
        <v>1.01086243375903</v>
      </c>
    </row>
    <row r="266" spans="1:3" ht="12.75">
      <c r="A266">
        <v>0.623788309894735</v>
      </c>
      <c r="C266">
        <f aca="true" t="shared" si="4" ref="C266:C329">IF(ABS(A266-$A$2)&lt;2*$A$3,A266)</f>
        <v>0.623788309894735</v>
      </c>
    </row>
    <row r="267" spans="1:3" ht="12.75">
      <c r="A267">
        <v>-1.5400019037770107</v>
      </c>
      <c r="C267">
        <f t="shared" si="4"/>
        <v>-1.5400019037770107</v>
      </c>
    </row>
    <row r="268" spans="1:3" ht="12.75">
      <c r="A268">
        <v>1.6964440874289721</v>
      </c>
      <c r="C268">
        <f t="shared" si="4"/>
        <v>1.6964440874289721</v>
      </c>
    </row>
    <row r="269" spans="1:3" ht="12.75">
      <c r="A269">
        <v>-0.6993684564804425</v>
      </c>
      <c r="C269">
        <f t="shared" si="4"/>
        <v>-0.6993684564804425</v>
      </c>
    </row>
    <row r="270" spans="1:3" ht="12.75">
      <c r="A270">
        <v>-0.0687737156113144</v>
      </c>
      <c r="C270">
        <f t="shared" si="4"/>
        <v>-0.0687737156113144</v>
      </c>
    </row>
    <row r="271" spans="1:3" ht="12.75">
      <c r="A271">
        <v>-0.07703192750341259</v>
      </c>
      <c r="C271">
        <f t="shared" si="4"/>
        <v>-0.07703192750341259</v>
      </c>
    </row>
    <row r="272" spans="1:3" ht="12.75">
      <c r="A272">
        <v>-0.8458903266728157</v>
      </c>
      <c r="C272">
        <f t="shared" si="4"/>
        <v>-0.8458903266728157</v>
      </c>
    </row>
    <row r="273" spans="1:3" ht="12.75">
      <c r="A273">
        <v>0.5075503395346459</v>
      </c>
      <c r="C273">
        <f t="shared" si="4"/>
        <v>0.5075503395346459</v>
      </c>
    </row>
    <row r="274" spans="1:3" ht="12.75">
      <c r="A274">
        <v>-1.1791303222707938</v>
      </c>
      <c r="C274">
        <f t="shared" si="4"/>
        <v>-1.1791303222707938</v>
      </c>
    </row>
    <row r="275" spans="1:3" ht="12.75">
      <c r="A275">
        <v>0.28518684302980546</v>
      </c>
      <c r="C275">
        <f t="shared" si="4"/>
        <v>0.28518684302980546</v>
      </c>
    </row>
    <row r="276" spans="1:3" ht="12.75">
      <c r="A276">
        <v>-1.2136069926782511</v>
      </c>
      <c r="C276">
        <f t="shared" si="4"/>
        <v>-1.2136069926782511</v>
      </c>
    </row>
    <row r="277" spans="1:3" ht="12.75">
      <c r="A277">
        <v>0.18896344045060687</v>
      </c>
      <c r="C277">
        <f t="shared" si="4"/>
        <v>0.18896344045060687</v>
      </c>
    </row>
    <row r="278" spans="1:3" ht="12.75">
      <c r="A278">
        <v>0.5011906978324987</v>
      </c>
      <c r="C278">
        <f t="shared" si="4"/>
        <v>0.5011906978324987</v>
      </c>
    </row>
    <row r="279" spans="1:3" ht="12.75">
      <c r="A279">
        <v>-0.9065684025699738</v>
      </c>
      <c r="C279">
        <f t="shared" si="4"/>
        <v>-0.9065684025699738</v>
      </c>
    </row>
    <row r="280" spans="1:3" ht="12.75">
      <c r="A280">
        <v>0.6707773536618333</v>
      </c>
      <c r="C280">
        <f t="shared" si="4"/>
        <v>0.6707773536618333</v>
      </c>
    </row>
    <row r="281" spans="1:3" ht="12.75">
      <c r="A281">
        <v>-0.3620243660407141</v>
      </c>
      <c r="C281">
        <f t="shared" si="4"/>
        <v>-0.3620243660407141</v>
      </c>
    </row>
    <row r="282" spans="1:3" ht="12.75">
      <c r="A282">
        <v>0.4627111138688633</v>
      </c>
      <c r="C282">
        <f t="shared" si="4"/>
        <v>0.4627111138688633</v>
      </c>
    </row>
    <row r="283" spans="1:3" ht="12.75">
      <c r="A283">
        <v>1.6727335605537519</v>
      </c>
      <c r="C283">
        <f t="shared" si="4"/>
        <v>1.6727335605537519</v>
      </c>
    </row>
    <row r="284" spans="1:3" ht="12.75">
      <c r="A284">
        <v>0.7003086466284003</v>
      </c>
      <c r="C284">
        <f t="shared" si="4"/>
        <v>0.7003086466284003</v>
      </c>
    </row>
    <row r="285" spans="1:3" ht="12.75">
      <c r="A285">
        <v>0.9591235539119225</v>
      </c>
      <c r="C285">
        <f t="shared" si="4"/>
        <v>0.9591235539119225</v>
      </c>
    </row>
    <row r="286" spans="1:3" ht="12.75">
      <c r="A286">
        <v>1.5090472516021691</v>
      </c>
      <c r="C286">
        <f t="shared" si="4"/>
        <v>1.5090472516021691</v>
      </c>
    </row>
    <row r="287" spans="1:3" ht="12.75">
      <c r="A287">
        <v>0.07456947059836239</v>
      </c>
      <c r="C287">
        <f t="shared" si="4"/>
        <v>0.07456947059836239</v>
      </c>
    </row>
    <row r="288" spans="1:3" ht="12.75">
      <c r="A288">
        <v>0.26508587325224653</v>
      </c>
      <c r="C288">
        <f t="shared" si="4"/>
        <v>0.26508587325224653</v>
      </c>
    </row>
    <row r="289" spans="1:3" ht="12.75">
      <c r="A289">
        <v>-0.5682272785634268</v>
      </c>
      <c r="C289">
        <f t="shared" si="4"/>
        <v>-0.5682272785634268</v>
      </c>
    </row>
    <row r="290" spans="1:3" ht="12.75">
      <c r="A290">
        <v>0.2799993126245681</v>
      </c>
      <c r="C290">
        <f t="shared" si="4"/>
        <v>0.2799993126245681</v>
      </c>
    </row>
    <row r="291" spans="1:3" ht="12.75">
      <c r="A291">
        <v>0.20439074432943016</v>
      </c>
      <c r="C291">
        <f t="shared" si="4"/>
        <v>0.20439074432943016</v>
      </c>
    </row>
    <row r="292" spans="1:3" ht="12.75">
      <c r="A292">
        <v>1.9941944628953934</v>
      </c>
      <c r="C292">
        <f t="shared" si="4"/>
        <v>1.9941944628953934</v>
      </c>
    </row>
    <row r="293" spans="1:3" ht="12.75">
      <c r="A293">
        <v>0.4878961590293329</v>
      </c>
      <c r="C293">
        <f t="shared" si="4"/>
        <v>0.4878961590293329</v>
      </c>
    </row>
    <row r="294" spans="1:3" ht="12.75">
      <c r="A294">
        <v>-1.3698900147574022</v>
      </c>
      <c r="C294">
        <f t="shared" si="4"/>
        <v>-1.3698900147574022</v>
      </c>
    </row>
    <row r="295" spans="1:3" ht="12.75">
      <c r="A295">
        <v>0.09481482265982777</v>
      </c>
      <c r="C295">
        <f t="shared" si="4"/>
        <v>0.09481482265982777</v>
      </c>
    </row>
    <row r="296" spans="1:3" ht="12.75">
      <c r="A296">
        <v>0.35543735066312365</v>
      </c>
      <c r="C296">
        <f t="shared" si="4"/>
        <v>0.35543735066312365</v>
      </c>
    </row>
    <row r="297" spans="1:3" ht="12.75">
      <c r="A297">
        <v>0.10994426702382043</v>
      </c>
      <c r="C297">
        <f t="shared" si="4"/>
        <v>0.10994426702382043</v>
      </c>
    </row>
    <row r="298" spans="1:3" ht="12.75">
      <c r="A298">
        <v>0.26873749447986484</v>
      </c>
      <c r="C298">
        <f t="shared" si="4"/>
        <v>0.26873749447986484</v>
      </c>
    </row>
    <row r="299" spans="1:3" ht="12.75">
      <c r="A299">
        <v>-1.338785295956768</v>
      </c>
      <c r="C299">
        <f t="shared" si="4"/>
        <v>-1.338785295956768</v>
      </c>
    </row>
    <row r="300" spans="1:3" ht="12.75">
      <c r="A300">
        <v>-0.6817231223976705</v>
      </c>
      <c r="C300">
        <f t="shared" si="4"/>
        <v>-0.6817231223976705</v>
      </c>
    </row>
    <row r="301" spans="1:3" ht="12.75">
      <c r="A301">
        <v>1.5604382497258484</v>
      </c>
      <c r="C301">
        <f t="shared" si="4"/>
        <v>1.5604382497258484</v>
      </c>
    </row>
    <row r="302" spans="1:3" ht="12.75">
      <c r="A302">
        <v>0.11899032870132942</v>
      </c>
      <c r="C302">
        <f t="shared" si="4"/>
        <v>0.11899032870132942</v>
      </c>
    </row>
    <row r="303" spans="1:3" ht="12.75">
      <c r="A303">
        <v>0.9183600013784599</v>
      </c>
      <c r="C303">
        <f t="shared" si="4"/>
        <v>0.9183600013784599</v>
      </c>
    </row>
    <row r="304" spans="1:3" ht="12.75">
      <c r="A304">
        <v>-1.0893700164160691</v>
      </c>
      <c r="C304">
        <f t="shared" si="4"/>
        <v>-1.0893700164160691</v>
      </c>
    </row>
    <row r="305" spans="1:3" ht="12.75">
      <c r="A305">
        <v>-0.08712504495633766</v>
      </c>
      <c r="C305">
        <f t="shared" si="4"/>
        <v>-0.08712504495633766</v>
      </c>
    </row>
    <row r="306" spans="1:3" ht="12.75">
      <c r="A306">
        <v>0.7971038940013386</v>
      </c>
      <c r="C306">
        <f t="shared" si="4"/>
        <v>0.7971038940013386</v>
      </c>
    </row>
    <row r="307" spans="1:3" ht="12.75">
      <c r="A307">
        <v>-0.43035129237978254</v>
      </c>
      <c r="C307">
        <f t="shared" si="4"/>
        <v>-0.43035129237978254</v>
      </c>
    </row>
    <row r="308" spans="1:3" ht="12.75">
      <c r="A308">
        <v>-0.7685616765229497</v>
      </c>
      <c r="C308">
        <f t="shared" si="4"/>
        <v>-0.7685616765229497</v>
      </c>
    </row>
    <row r="309" spans="1:3" ht="12.75">
      <c r="A309">
        <v>-0.23663005777052604</v>
      </c>
      <c r="C309">
        <f t="shared" si="4"/>
        <v>-0.23663005777052604</v>
      </c>
    </row>
    <row r="310" spans="1:3" ht="12.75">
      <c r="A310">
        <v>-0.9362861419504043</v>
      </c>
      <c r="C310">
        <f t="shared" si="4"/>
        <v>-0.9362861419504043</v>
      </c>
    </row>
    <row r="311" spans="1:3" ht="12.75">
      <c r="A311">
        <v>0.23267830329132266</v>
      </c>
      <c r="C311">
        <f t="shared" si="4"/>
        <v>0.23267830329132266</v>
      </c>
    </row>
    <row r="312" spans="1:3" ht="12.75">
      <c r="A312">
        <v>-0.8948268259700853</v>
      </c>
      <c r="C312">
        <f t="shared" si="4"/>
        <v>-0.8948268259700853</v>
      </c>
    </row>
    <row r="313" spans="1:3" ht="12.75">
      <c r="A313">
        <v>-0.21882669898332097</v>
      </c>
      <c r="C313">
        <f t="shared" si="4"/>
        <v>-0.21882669898332097</v>
      </c>
    </row>
    <row r="314" spans="1:3" ht="12.75">
      <c r="A314">
        <v>-1.0922030924120918</v>
      </c>
      <c r="C314">
        <f t="shared" si="4"/>
        <v>-1.0922030924120918</v>
      </c>
    </row>
    <row r="315" spans="1:3" ht="12.75">
      <c r="A315">
        <v>-0.4086450644535944</v>
      </c>
      <c r="C315">
        <f t="shared" si="4"/>
        <v>-0.4086450644535944</v>
      </c>
    </row>
    <row r="316" spans="1:3" ht="12.75">
      <c r="A316">
        <v>-1.260541466763243</v>
      </c>
      <c r="C316">
        <f t="shared" si="4"/>
        <v>-1.260541466763243</v>
      </c>
    </row>
    <row r="317" spans="1:3" ht="12.75">
      <c r="A317">
        <v>-2.2490530682262033</v>
      </c>
      <c r="C317" t="b">
        <f t="shared" si="4"/>
        <v>0</v>
      </c>
    </row>
    <row r="318" spans="1:3" ht="12.75">
      <c r="A318">
        <v>0.15853515833441634</v>
      </c>
      <c r="C318">
        <f t="shared" si="4"/>
        <v>0.15853515833441634</v>
      </c>
    </row>
    <row r="319" spans="1:3" ht="12.75">
      <c r="A319">
        <v>-0.6377604222507216</v>
      </c>
      <c r="C319">
        <f t="shared" si="4"/>
        <v>-0.6377604222507216</v>
      </c>
    </row>
    <row r="320" spans="1:3" ht="12.75">
      <c r="A320">
        <v>-0.009169980330625549</v>
      </c>
      <c r="C320">
        <f t="shared" si="4"/>
        <v>-0.009169980330625549</v>
      </c>
    </row>
    <row r="321" spans="1:3" ht="12.75">
      <c r="A321">
        <v>0.777220066083828</v>
      </c>
      <c r="C321">
        <f t="shared" si="4"/>
        <v>0.777220066083828</v>
      </c>
    </row>
    <row r="322" spans="1:3" ht="12.75">
      <c r="A322">
        <v>-0.9085124474950135</v>
      </c>
      <c r="C322">
        <f t="shared" si="4"/>
        <v>-0.9085124474950135</v>
      </c>
    </row>
    <row r="323" spans="1:3" ht="12.75">
      <c r="A323">
        <v>0.5448737283586524</v>
      </c>
      <c r="C323">
        <f t="shared" si="4"/>
        <v>0.5448737283586524</v>
      </c>
    </row>
    <row r="324" spans="1:3" ht="12.75">
      <c r="A324">
        <v>-0.1461307874706108</v>
      </c>
      <c r="C324">
        <f t="shared" si="4"/>
        <v>-0.1461307874706108</v>
      </c>
    </row>
    <row r="325" spans="1:3" ht="12.75">
      <c r="A325">
        <v>-0.8440201781922951</v>
      </c>
      <c r="C325">
        <f t="shared" si="4"/>
        <v>-0.8440201781922951</v>
      </c>
    </row>
    <row r="326" spans="1:3" ht="12.75">
      <c r="A326">
        <v>0.930804162635468</v>
      </c>
      <c r="C326">
        <f t="shared" si="4"/>
        <v>0.930804162635468</v>
      </c>
    </row>
    <row r="327" spans="1:3" ht="12.75">
      <c r="A327">
        <v>1.533608156023547</v>
      </c>
      <c r="C327">
        <f t="shared" si="4"/>
        <v>1.533608156023547</v>
      </c>
    </row>
    <row r="328" spans="1:3" ht="12.75">
      <c r="A328">
        <v>0.7786684363964014</v>
      </c>
      <c r="C328">
        <f t="shared" si="4"/>
        <v>0.7786684363964014</v>
      </c>
    </row>
    <row r="329" spans="1:3" ht="12.75">
      <c r="A329">
        <v>-0.322031610267004</v>
      </c>
      <c r="C329">
        <f t="shared" si="4"/>
        <v>-0.322031610267004</v>
      </c>
    </row>
    <row r="330" spans="1:3" ht="12.75">
      <c r="A330">
        <v>-0.10252506399410777</v>
      </c>
      <c r="C330">
        <f aca="true" t="shared" si="5" ref="C330:C393">IF(ABS(A330-$A$2)&lt;2*$A$3,A330)</f>
        <v>-0.10252506399410777</v>
      </c>
    </row>
    <row r="331" spans="1:3" ht="12.75">
      <c r="A331">
        <v>0.5842980499437544</v>
      </c>
      <c r="C331">
        <f t="shared" si="5"/>
        <v>0.5842980499437544</v>
      </c>
    </row>
    <row r="332" spans="1:3" ht="12.75">
      <c r="A332">
        <v>-1.0643998393788934</v>
      </c>
      <c r="C332">
        <f t="shared" si="5"/>
        <v>-1.0643998393788934</v>
      </c>
    </row>
    <row r="333" spans="1:3" ht="12.75">
      <c r="A333">
        <v>-0.6781783667975105</v>
      </c>
      <c r="C333">
        <f t="shared" si="5"/>
        <v>-0.6781783667975105</v>
      </c>
    </row>
    <row r="334" spans="1:3" ht="12.75">
      <c r="A334">
        <v>1.7614183889236301</v>
      </c>
      <c r="C334">
        <f t="shared" si="5"/>
        <v>1.7614183889236301</v>
      </c>
    </row>
    <row r="335" spans="1:3" ht="12.75">
      <c r="A335">
        <v>-0.3372849732841132</v>
      </c>
      <c r="C335">
        <f t="shared" si="5"/>
        <v>-0.3372849732841132</v>
      </c>
    </row>
    <row r="336" spans="1:3" ht="12.75">
      <c r="A336">
        <v>1.074911324394634</v>
      </c>
      <c r="C336">
        <f t="shared" si="5"/>
        <v>1.074911324394634</v>
      </c>
    </row>
    <row r="337" spans="1:3" ht="12.75">
      <c r="A337">
        <v>-0.2185538505727891</v>
      </c>
      <c r="C337">
        <f t="shared" si="5"/>
        <v>-0.2185538505727891</v>
      </c>
    </row>
    <row r="338" spans="1:3" ht="12.75">
      <c r="A338">
        <v>-0.903371528693242</v>
      </c>
      <c r="C338">
        <f t="shared" si="5"/>
        <v>-0.903371528693242</v>
      </c>
    </row>
    <row r="339" spans="1:3" ht="12.75">
      <c r="A339">
        <v>-1.4846682461211458</v>
      </c>
      <c r="C339">
        <f t="shared" si="5"/>
        <v>-1.4846682461211458</v>
      </c>
    </row>
    <row r="340" spans="1:3" ht="12.75">
      <c r="A340">
        <v>-1.6199965102714486</v>
      </c>
      <c r="C340">
        <f t="shared" si="5"/>
        <v>-1.6199965102714486</v>
      </c>
    </row>
    <row r="341" spans="1:3" ht="12.75">
      <c r="A341">
        <v>1.7335969459963962</v>
      </c>
      <c r="C341">
        <f t="shared" si="5"/>
        <v>1.7335969459963962</v>
      </c>
    </row>
    <row r="342" spans="1:3" ht="12.75">
      <c r="A342">
        <v>0.49401933210901916</v>
      </c>
      <c r="C342">
        <f t="shared" si="5"/>
        <v>0.49401933210901916</v>
      </c>
    </row>
    <row r="343" spans="1:3" ht="12.75">
      <c r="A343">
        <v>-0.370996531273704</v>
      </c>
      <c r="C343">
        <f t="shared" si="5"/>
        <v>-0.370996531273704</v>
      </c>
    </row>
    <row r="344" spans="1:3" ht="12.75">
      <c r="A344">
        <v>0.8806409823591821</v>
      </c>
      <c r="C344">
        <f t="shared" si="5"/>
        <v>0.8806409823591821</v>
      </c>
    </row>
    <row r="345" spans="1:3" ht="12.75">
      <c r="A345">
        <v>0.07538005775131751</v>
      </c>
      <c r="C345">
        <f t="shared" si="5"/>
        <v>0.07538005775131751</v>
      </c>
    </row>
    <row r="346" spans="1:3" ht="12.75">
      <c r="A346">
        <v>0.7447533789672889</v>
      </c>
      <c r="C346">
        <f t="shared" si="5"/>
        <v>0.7447533789672889</v>
      </c>
    </row>
    <row r="347" spans="1:3" ht="12.75">
      <c r="A347">
        <v>1.7231832316610962</v>
      </c>
      <c r="C347">
        <f t="shared" si="5"/>
        <v>1.7231832316610962</v>
      </c>
    </row>
    <row r="348" spans="1:3" ht="12.75">
      <c r="A348">
        <v>0.07018343239906244</v>
      </c>
      <c r="C348">
        <f t="shared" si="5"/>
        <v>0.07018343239906244</v>
      </c>
    </row>
    <row r="349" spans="1:3" ht="12.75">
      <c r="A349">
        <v>-0.08932147466111928</v>
      </c>
      <c r="C349">
        <f t="shared" si="5"/>
        <v>-0.08932147466111928</v>
      </c>
    </row>
    <row r="350" spans="1:3" ht="12.75">
      <c r="A350">
        <v>-0.8016490937734488</v>
      </c>
      <c r="C350">
        <f t="shared" si="5"/>
        <v>-0.8016490937734488</v>
      </c>
    </row>
    <row r="351" spans="1:3" ht="12.75">
      <c r="A351">
        <v>-1.0301209840690717</v>
      </c>
      <c r="C351">
        <f t="shared" si="5"/>
        <v>-1.0301209840690717</v>
      </c>
    </row>
    <row r="352" spans="1:3" ht="12.75">
      <c r="A352">
        <v>1.0901590030698571</v>
      </c>
      <c r="C352">
        <f t="shared" si="5"/>
        <v>1.0901590030698571</v>
      </c>
    </row>
    <row r="353" spans="1:3" ht="12.75">
      <c r="A353">
        <v>0.42302190195186995</v>
      </c>
      <c r="C353">
        <f t="shared" si="5"/>
        <v>0.42302190195186995</v>
      </c>
    </row>
    <row r="354" spans="1:3" ht="12.75">
      <c r="A354">
        <v>2.2090989659773186</v>
      </c>
      <c r="C354" t="b">
        <f t="shared" si="5"/>
        <v>0</v>
      </c>
    </row>
    <row r="355" spans="1:3" ht="12.75">
      <c r="A355">
        <v>0.8579877430747729</v>
      </c>
      <c r="C355">
        <f t="shared" si="5"/>
        <v>0.8579877430747729</v>
      </c>
    </row>
    <row r="356" spans="1:3" ht="12.75">
      <c r="A356">
        <v>0.5194237928662915</v>
      </c>
      <c r="C356">
        <f t="shared" si="5"/>
        <v>0.5194237928662915</v>
      </c>
    </row>
    <row r="357" spans="1:3" ht="12.75">
      <c r="A357">
        <v>1.2476107258407865</v>
      </c>
      <c r="C357">
        <f t="shared" si="5"/>
        <v>1.2476107258407865</v>
      </c>
    </row>
    <row r="358" spans="1:3" ht="12.75">
      <c r="A358">
        <v>-0.4358628302725265</v>
      </c>
      <c r="C358">
        <f t="shared" si="5"/>
        <v>-0.4358628302725265</v>
      </c>
    </row>
    <row r="359" spans="1:3" ht="12.75">
      <c r="A359">
        <v>0.15009391063358635</v>
      </c>
      <c r="C359">
        <f t="shared" si="5"/>
        <v>0.15009391063358635</v>
      </c>
    </row>
    <row r="360" spans="1:3" ht="12.75">
      <c r="A360">
        <v>0.20175775716779754</v>
      </c>
      <c r="C360">
        <f t="shared" si="5"/>
        <v>0.20175775716779754</v>
      </c>
    </row>
    <row r="361" spans="1:3" ht="12.75">
      <c r="A361">
        <v>1.1225779417145532</v>
      </c>
      <c r="C361">
        <f t="shared" si="5"/>
        <v>1.1225779417145532</v>
      </c>
    </row>
    <row r="362" spans="1:3" ht="12.75">
      <c r="A362">
        <v>0.10628809832269326</v>
      </c>
      <c r="C362">
        <f t="shared" si="5"/>
        <v>0.10628809832269326</v>
      </c>
    </row>
    <row r="363" spans="1:3" ht="12.75">
      <c r="A363">
        <v>-0.33579453884158283</v>
      </c>
      <c r="C363">
        <f t="shared" si="5"/>
        <v>-0.33579453884158283</v>
      </c>
    </row>
    <row r="364" spans="1:3" ht="12.75">
      <c r="A364">
        <v>-0.3146101335005369</v>
      </c>
      <c r="C364">
        <f t="shared" si="5"/>
        <v>-0.3146101335005369</v>
      </c>
    </row>
    <row r="365" spans="1:3" ht="12.75">
      <c r="A365">
        <v>-1.2617692846106365</v>
      </c>
      <c r="C365">
        <f t="shared" si="5"/>
        <v>-1.2617692846106365</v>
      </c>
    </row>
    <row r="366" spans="1:3" ht="12.75">
      <c r="A366">
        <v>1.0000348993344232</v>
      </c>
      <c r="C366">
        <f t="shared" si="5"/>
        <v>1.0000348993344232</v>
      </c>
    </row>
    <row r="367" spans="1:3" ht="12.75">
      <c r="A367">
        <v>-1.085729763872223</v>
      </c>
      <c r="C367">
        <f t="shared" si="5"/>
        <v>-1.085729763872223</v>
      </c>
    </row>
    <row r="368" spans="1:3" ht="12.75">
      <c r="A368">
        <v>-0.35885705074178986</v>
      </c>
      <c r="C368">
        <f t="shared" si="5"/>
        <v>-0.35885705074178986</v>
      </c>
    </row>
    <row r="369" spans="1:3" ht="12.75">
      <c r="A369">
        <v>-0.5067659003543667</v>
      </c>
      <c r="C369">
        <f t="shared" si="5"/>
        <v>-0.5067659003543667</v>
      </c>
    </row>
    <row r="370" spans="1:3" ht="12.75">
      <c r="A370">
        <v>-2.7553323889151216</v>
      </c>
      <c r="C370" t="b">
        <f t="shared" si="5"/>
        <v>0</v>
      </c>
    </row>
    <row r="371" spans="1:3" ht="12.75">
      <c r="A371">
        <v>-2.556771505624056</v>
      </c>
      <c r="C371" t="b">
        <f t="shared" si="5"/>
        <v>0</v>
      </c>
    </row>
    <row r="372" spans="1:3" ht="12.75">
      <c r="A372">
        <v>-1.3336170923139434</v>
      </c>
      <c r="C372">
        <f t="shared" si="5"/>
        <v>-1.3336170923139434</v>
      </c>
    </row>
    <row r="373" spans="1:3" ht="12.75">
      <c r="A373">
        <v>0.10085841495310888</v>
      </c>
      <c r="C373">
        <f t="shared" si="5"/>
        <v>0.10085841495310888</v>
      </c>
    </row>
    <row r="374" spans="1:3" ht="12.75">
      <c r="A374">
        <v>-0.8161168807419017</v>
      </c>
      <c r="C374">
        <f t="shared" si="5"/>
        <v>-0.8161168807419017</v>
      </c>
    </row>
    <row r="375" spans="1:3" ht="12.75">
      <c r="A375">
        <v>-0.5732545105274767</v>
      </c>
      <c r="C375">
        <f t="shared" si="5"/>
        <v>-0.5732545105274767</v>
      </c>
    </row>
    <row r="376" spans="1:3" ht="12.75">
      <c r="A376">
        <v>1.1510383046697825</v>
      </c>
      <c r="C376">
        <f t="shared" si="5"/>
        <v>1.1510383046697825</v>
      </c>
    </row>
    <row r="377" spans="1:3" ht="12.75">
      <c r="A377">
        <v>2.014166966546327</v>
      </c>
      <c r="C377">
        <f t="shared" si="5"/>
        <v>2.014166966546327</v>
      </c>
    </row>
    <row r="378" spans="1:3" ht="12.75">
      <c r="A378">
        <v>-0.8786605576460715</v>
      </c>
      <c r="C378">
        <f t="shared" si="5"/>
        <v>-0.8786605576460715</v>
      </c>
    </row>
    <row r="379" spans="1:3" ht="12.75">
      <c r="A379">
        <v>-0.9803125067264773</v>
      </c>
      <c r="C379">
        <f t="shared" si="5"/>
        <v>-0.9803125067264773</v>
      </c>
    </row>
    <row r="380" spans="1:3" ht="12.75">
      <c r="A380">
        <v>0.2728938852669671</v>
      </c>
      <c r="C380">
        <f t="shared" si="5"/>
        <v>0.2728938852669671</v>
      </c>
    </row>
    <row r="381" spans="1:3" ht="12.75">
      <c r="A381">
        <v>0.8044457899814006</v>
      </c>
      <c r="C381">
        <f t="shared" si="5"/>
        <v>0.8044457899814006</v>
      </c>
    </row>
    <row r="382" spans="1:3" ht="12.75">
      <c r="A382">
        <v>-0.8176266419468448</v>
      </c>
      <c r="C382">
        <f t="shared" si="5"/>
        <v>-0.8176266419468448</v>
      </c>
    </row>
    <row r="383" spans="1:3" ht="12.75">
      <c r="A383">
        <v>-1.666817297518719</v>
      </c>
      <c r="C383">
        <f t="shared" si="5"/>
        <v>-1.666817297518719</v>
      </c>
    </row>
    <row r="384" spans="1:3" ht="12.75">
      <c r="A384">
        <v>-0.2227830009360332</v>
      </c>
      <c r="C384">
        <f t="shared" si="5"/>
        <v>-0.2227830009360332</v>
      </c>
    </row>
    <row r="385" spans="1:3" ht="12.75">
      <c r="A385">
        <v>-2.173374014091678</v>
      </c>
      <c r="C385" t="b">
        <f t="shared" si="5"/>
        <v>0</v>
      </c>
    </row>
    <row r="386" spans="1:3" ht="12.75">
      <c r="A386">
        <v>-0.49942855184781365</v>
      </c>
      <c r="C386">
        <f t="shared" si="5"/>
        <v>-0.49942855184781365</v>
      </c>
    </row>
    <row r="387" spans="1:3" ht="12.75">
      <c r="A387">
        <v>-0.4241587703290861</v>
      </c>
      <c r="C387">
        <f t="shared" si="5"/>
        <v>-0.4241587703290861</v>
      </c>
    </row>
    <row r="388" spans="1:3" ht="12.75">
      <c r="A388">
        <v>-0.3326840669615194</v>
      </c>
      <c r="C388">
        <f t="shared" si="5"/>
        <v>-0.3326840669615194</v>
      </c>
    </row>
    <row r="389" spans="1:3" ht="12.75">
      <c r="A389">
        <v>1.2967279872100335</v>
      </c>
      <c r="C389">
        <f t="shared" si="5"/>
        <v>1.2967279872100335</v>
      </c>
    </row>
    <row r="390" spans="1:3" ht="12.75">
      <c r="A390">
        <v>-2.2041604097466916</v>
      </c>
      <c r="C390" t="b">
        <f t="shared" si="5"/>
        <v>0</v>
      </c>
    </row>
    <row r="391" spans="1:3" ht="12.75">
      <c r="A391">
        <v>-0.48290189624822233</v>
      </c>
      <c r="C391">
        <f t="shared" si="5"/>
        <v>-0.48290189624822233</v>
      </c>
    </row>
    <row r="392" spans="1:3" ht="12.75">
      <c r="A392">
        <v>0.6056257007003296</v>
      </c>
      <c r="C392">
        <f t="shared" si="5"/>
        <v>0.6056257007003296</v>
      </c>
    </row>
    <row r="393" spans="1:3" ht="12.75">
      <c r="A393">
        <v>-1.0295639185642358</v>
      </c>
      <c r="C393">
        <f t="shared" si="5"/>
        <v>-1.0295639185642358</v>
      </c>
    </row>
    <row r="394" spans="1:3" ht="12.75">
      <c r="A394">
        <v>-1.0387930160504766</v>
      </c>
      <c r="C394">
        <f aca="true" t="shared" si="6" ref="C394:C457">IF(ABS(A394-$A$2)&lt;2*$A$3,A394)</f>
        <v>-1.0387930160504766</v>
      </c>
    </row>
    <row r="395" spans="1:3" ht="12.75">
      <c r="A395">
        <v>1.8259379430674016</v>
      </c>
      <c r="C395">
        <f t="shared" si="6"/>
        <v>1.8259379430674016</v>
      </c>
    </row>
    <row r="396" spans="1:3" ht="12.75">
      <c r="A396">
        <v>2.3208122001960874</v>
      </c>
      <c r="C396" t="b">
        <f t="shared" si="6"/>
        <v>0</v>
      </c>
    </row>
    <row r="397" spans="1:3" ht="12.75">
      <c r="A397">
        <v>0.10899839253397658</v>
      </c>
      <c r="C397">
        <f t="shared" si="6"/>
        <v>0.10899839253397658</v>
      </c>
    </row>
    <row r="398" spans="1:3" ht="12.75">
      <c r="A398">
        <v>1.451098796678707</v>
      </c>
      <c r="C398">
        <f t="shared" si="6"/>
        <v>1.451098796678707</v>
      </c>
    </row>
    <row r="399" spans="1:3" ht="12.75">
      <c r="A399">
        <v>0.20758989194291644</v>
      </c>
      <c r="C399">
        <f t="shared" si="6"/>
        <v>0.20758989194291644</v>
      </c>
    </row>
    <row r="400" spans="1:3" ht="12.75">
      <c r="A400">
        <v>-0.692901949150837</v>
      </c>
      <c r="C400">
        <f t="shared" si="6"/>
        <v>-0.692901949150837</v>
      </c>
    </row>
    <row r="401" spans="1:3" ht="12.75">
      <c r="A401">
        <v>-0.3663512870843988</v>
      </c>
      <c r="C401">
        <f t="shared" si="6"/>
        <v>-0.3663512870843988</v>
      </c>
    </row>
    <row r="402" spans="1:3" ht="12.75">
      <c r="A402">
        <v>0.9052587301994208</v>
      </c>
      <c r="C402">
        <f t="shared" si="6"/>
        <v>0.9052587301994208</v>
      </c>
    </row>
    <row r="403" spans="1:3" ht="12.75">
      <c r="A403">
        <v>-0.6278355613176245</v>
      </c>
      <c r="C403">
        <f t="shared" si="6"/>
        <v>-0.6278355613176245</v>
      </c>
    </row>
    <row r="404" spans="1:3" ht="12.75">
      <c r="A404">
        <v>-0.4525236363406293</v>
      </c>
      <c r="C404">
        <f t="shared" si="6"/>
        <v>-0.4525236363406293</v>
      </c>
    </row>
    <row r="405" spans="1:3" ht="12.75">
      <c r="A405">
        <v>-0.2063552528852597</v>
      </c>
      <c r="C405">
        <f t="shared" si="6"/>
        <v>-0.2063552528852597</v>
      </c>
    </row>
    <row r="406" spans="1:3" ht="12.75">
      <c r="A406">
        <v>1.3275621313368902</v>
      </c>
      <c r="C406">
        <f t="shared" si="6"/>
        <v>1.3275621313368902</v>
      </c>
    </row>
    <row r="407" spans="1:3" ht="12.75">
      <c r="A407">
        <v>-1.3256817510409746</v>
      </c>
      <c r="C407">
        <f t="shared" si="6"/>
        <v>-1.3256817510409746</v>
      </c>
    </row>
    <row r="408" spans="1:3" ht="12.75">
      <c r="A408">
        <v>-0.2913611751864664</v>
      </c>
      <c r="C408">
        <f t="shared" si="6"/>
        <v>-0.2913611751864664</v>
      </c>
    </row>
    <row r="409" spans="1:3" ht="12.75">
      <c r="A409">
        <v>-1.2520240488811396</v>
      </c>
      <c r="C409">
        <f t="shared" si="6"/>
        <v>-1.2520240488811396</v>
      </c>
    </row>
    <row r="410" spans="1:3" ht="12.75">
      <c r="A410">
        <v>-0.9408950063516386</v>
      </c>
      <c r="C410">
        <f t="shared" si="6"/>
        <v>-0.9408950063516386</v>
      </c>
    </row>
    <row r="411" spans="1:3" ht="12.75">
      <c r="A411">
        <v>1.917978806886822</v>
      </c>
      <c r="C411">
        <f t="shared" si="6"/>
        <v>1.917978806886822</v>
      </c>
    </row>
    <row r="412" spans="1:3" ht="12.75">
      <c r="A412">
        <v>0.19939307094318792</v>
      </c>
      <c r="C412">
        <f t="shared" si="6"/>
        <v>0.19939307094318792</v>
      </c>
    </row>
    <row r="413" spans="1:3" ht="12.75">
      <c r="A413">
        <v>0.814277427707566</v>
      </c>
      <c r="C413">
        <f t="shared" si="6"/>
        <v>0.814277427707566</v>
      </c>
    </row>
    <row r="414" spans="1:3" ht="12.75">
      <c r="A414">
        <v>1.855460141086951</v>
      </c>
      <c r="C414">
        <f t="shared" si="6"/>
        <v>1.855460141086951</v>
      </c>
    </row>
    <row r="415" spans="1:3" ht="12.75">
      <c r="A415">
        <v>-0.6909283456479898</v>
      </c>
      <c r="C415">
        <f t="shared" si="6"/>
        <v>-0.6909283456479898</v>
      </c>
    </row>
    <row r="416" spans="1:3" ht="12.75">
      <c r="A416">
        <v>-0.1421472006768454</v>
      </c>
      <c r="C416">
        <f t="shared" si="6"/>
        <v>-0.1421472006768454</v>
      </c>
    </row>
    <row r="417" spans="1:3" ht="12.75">
      <c r="A417">
        <v>0.37033714761491865</v>
      </c>
      <c r="C417">
        <f t="shared" si="6"/>
        <v>0.37033714761491865</v>
      </c>
    </row>
    <row r="418" spans="1:3" ht="12.75">
      <c r="A418">
        <v>-0.8382562555198092</v>
      </c>
      <c r="C418">
        <f t="shared" si="6"/>
        <v>-0.8382562555198092</v>
      </c>
    </row>
    <row r="419" spans="1:3" ht="12.75">
      <c r="A419">
        <v>0.4621597327059135</v>
      </c>
      <c r="C419">
        <f t="shared" si="6"/>
        <v>0.4621597327059135</v>
      </c>
    </row>
    <row r="420" spans="1:3" ht="12.75">
      <c r="A420">
        <v>-2.327305992366746</v>
      </c>
      <c r="C420" t="b">
        <f t="shared" si="6"/>
        <v>0</v>
      </c>
    </row>
    <row r="421" spans="1:3" ht="12.75">
      <c r="A421">
        <v>-0.9554469215800054</v>
      </c>
      <c r="C421">
        <f t="shared" si="6"/>
        <v>-0.9554469215800054</v>
      </c>
    </row>
    <row r="422" spans="1:3" ht="12.75">
      <c r="A422">
        <v>0.25267695491493214</v>
      </c>
      <c r="C422">
        <f t="shared" si="6"/>
        <v>0.25267695491493214</v>
      </c>
    </row>
    <row r="423" spans="1:3" ht="12.75">
      <c r="A423">
        <v>-0.6199388735694811</v>
      </c>
      <c r="C423">
        <f t="shared" si="6"/>
        <v>-0.6199388735694811</v>
      </c>
    </row>
    <row r="424" spans="1:3" ht="12.75">
      <c r="A424">
        <v>0.8205915946746245</v>
      </c>
      <c r="C424">
        <f t="shared" si="6"/>
        <v>0.8205915946746245</v>
      </c>
    </row>
    <row r="425" spans="1:3" ht="12.75">
      <c r="A425">
        <v>0.47415142034878954</v>
      </c>
      <c r="C425">
        <f t="shared" si="6"/>
        <v>0.47415142034878954</v>
      </c>
    </row>
    <row r="426" spans="1:3" ht="12.75">
      <c r="A426">
        <v>-1.1768293006753083</v>
      </c>
      <c r="C426">
        <f t="shared" si="6"/>
        <v>-1.1768293006753083</v>
      </c>
    </row>
    <row r="427" spans="1:3" ht="12.75">
      <c r="A427">
        <v>-1.1944393918383867</v>
      </c>
      <c r="C427">
        <f t="shared" si="6"/>
        <v>-1.1944393918383867</v>
      </c>
    </row>
    <row r="428" spans="1:3" ht="12.75">
      <c r="A428">
        <v>1.667890501266811</v>
      </c>
      <c r="C428">
        <f t="shared" si="6"/>
        <v>1.667890501266811</v>
      </c>
    </row>
    <row r="429" spans="1:3" ht="12.75">
      <c r="A429">
        <v>-1.5726982383057475</v>
      </c>
      <c r="C429">
        <f t="shared" si="6"/>
        <v>-1.5726982383057475</v>
      </c>
    </row>
    <row r="430" spans="1:3" ht="12.75">
      <c r="A430">
        <v>0.8132701623253524</v>
      </c>
      <c r="C430">
        <f t="shared" si="6"/>
        <v>0.8132701623253524</v>
      </c>
    </row>
    <row r="431" spans="1:3" ht="12.75">
      <c r="A431">
        <v>-1.0972280506393872</v>
      </c>
      <c r="C431">
        <f t="shared" si="6"/>
        <v>-1.0972280506393872</v>
      </c>
    </row>
    <row r="432" spans="1:3" ht="12.75">
      <c r="A432">
        <v>0.06518803274957463</v>
      </c>
      <c r="C432">
        <f t="shared" si="6"/>
        <v>0.06518803274957463</v>
      </c>
    </row>
    <row r="433" spans="1:3" ht="12.75">
      <c r="A433">
        <v>1.5228306438075379</v>
      </c>
      <c r="C433">
        <f t="shared" si="6"/>
        <v>1.5228306438075379</v>
      </c>
    </row>
    <row r="434" spans="1:3" ht="12.75">
      <c r="A434">
        <v>0.3733021003426984</v>
      </c>
      <c r="C434">
        <f t="shared" si="6"/>
        <v>0.3733021003426984</v>
      </c>
    </row>
    <row r="435" spans="1:3" ht="12.75">
      <c r="A435">
        <v>-1.7171532817883417</v>
      </c>
      <c r="C435">
        <f t="shared" si="6"/>
        <v>-1.7171532817883417</v>
      </c>
    </row>
    <row r="436" spans="1:3" ht="12.75">
      <c r="A436">
        <v>-0.6025106813467573</v>
      </c>
      <c r="C436">
        <f t="shared" si="6"/>
        <v>-0.6025106813467573</v>
      </c>
    </row>
    <row r="437" spans="1:3" ht="12.75">
      <c r="A437">
        <v>-0.14579768503608648</v>
      </c>
      <c r="C437">
        <f t="shared" si="6"/>
        <v>-0.14579768503608648</v>
      </c>
    </row>
    <row r="438" spans="1:3" ht="12.75">
      <c r="A438">
        <v>-0.022716903913533315</v>
      </c>
      <c r="C438">
        <f t="shared" si="6"/>
        <v>-0.022716903913533315</v>
      </c>
    </row>
    <row r="439" spans="1:3" ht="12.75">
      <c r="A439">
        <v>0.5583592610491905</v>
      </c>
      <c r="C439">
        <f t="shared" si="6"/>
        <v>0.5583592610491905</v>
      </c>
    </row>
    <row r="440" spans="1:3" ht="12.75">
      <c r="A440">
        <v>0.9127893463301007</v>
      </c>
      <c r="C440">
        <f t="shared" si="6"/>
        <v>0.9127893463301007</v>
      </c>
    </row>
    <row r="441" spans="1:3" ht="12.75">
      <c r="A441">
        <v>0.79267238106695</v>
      </c>
      <c r="C441">
        <f t="shared" si="6"/>
        <v>0.79267238106695</v>
      </c>
    </row>
    <row r="442" spans="1:3" ht="12.75">
      <c r="A442">
        <v>0.441950760432519</v>
      </c>
      <c r="C442">
        <f t="shared" si="6"/>
        <v>0.441950760432519</v>
      </c>
    </row>
    <row r="443" spans="1:3" ht="12.75">
      <c r="A443">
        <v>0.06027903509675525</v>
      </c>
      <c r="C443">
        <f t="shared" si="6"/>
        <v>0.06027903509675525</v>
      </c>
    </row>
    <row r="444" spans="1:3" ht="12.75">
      <c r="A444">
        <v>0.6466029844887089</v>
      </c>
      <c r="C444">
        <f t="shared" si="6"/>
        <v>0.6466029844887089</v>
      </c>
    </row>
    <row r="445" spans="1:3" ht="12.75">
      <c r="A445">
        <v>-1.1895008356077597</v>
      </c>
      <c r="C445">
        <f t="shared" si="6"/>
        <v>-1.1895008356077597</v>
      </c>
    </row>
    <row r="446" spans="1:3" ht="12.75">
      <c r="A446">
        <v>-0.10433950592414476</v>
      </c>
      <c r="C446">
        <f t="shared" si="6"/>
        <v>-0.10433950592414476</v>
      </c>
    </row>
    <row r="447" spans="1:3" ht="12.75">
      <c r="A447">
        <v>0.37994709600752685</v>
      </c>
      <c r="C447">
        <f t="shared" si="6"/>
        <v>0.37994709600752685</v>
      </c>
    </row>
    <row r="448" spans="1:3" ht="12.75">
      <c r="A448">
        <v>-0.540132987225661</v>
      </c>
      <c r="C448">
        <f t="shared" si="6"/>
        <v>-0.540132987225661</v>
      </c>
    </row>
    <row r="449" spans="1:3" ht="12.75">
      <c r="A449">
        <v>-2.323413355043158</v>
      </c>
      <c r="C449" t="b">
        <f t="shared" si="6"/>
        <v>0</v>
      </c>
    </row>
    <row r="450" spans="1:3" ht="12.75">
      <c r="A450">
        <v>-0.8754909686103929</v>
      </c>
      <c r="C450">
        <f t="shared" si="6"/>
        <v>-0.8754909686103929</v>
      </c>
    </row>
    <row r="451" spans="1:3" ht="12.75">
      <c r="A451">
        <v>0.30228193281800486</v>
      </c>
      <c r="C451">
        <f t="shared" si="6"/>
        <v>0.30228193281800486</v>
      </c>
    </row>
    <row r="452" spans="1:3" ht="12.75">
      <c r="A452">
        <v>-0.629415808361955</v>
      </c>
      <c r="C452">
        <f t="shared" si="6"/>
        <v>-0.629415808361955</v>
      </c>
    </row>
    <row r="453" spans="1:3" ht="12.75">
      <c r="A453">
        <v>-0.6945151653781068</v>
      </c>
      <c r="C453">
        <f t="shared" si="6"/>
        <v>-0.6945151653781068</v>
      </c>
    </row>
    <row r="454" spans="1:3" ht="12.75">
      <c r="A454">
        <v>-0.2814044819388073</v>
      </c>
      <c r="C454">
        <f t="shared" si="6"/>
        <v>-0.2814044819388073</v>
      </c>
    </row>
    <row r="455" spans="1:3" ht="12.75">
      <c r="A455">
        <v>0.11061274562962353</v>
      </c>
      <c r="C455">
        <f t="shared" si="6"/>
        <v>0.11061274562962353</v>
      </c>
    </row>
    <row r="456" spans="1:3" ht="12.75">
      <c r="A456">
        <v>-0.8087567948678043</v>
      </c>
      <c r="C456">
        <f t="shared" si="6"/>
        <v>-0.8087567948678043</v>
      </c>
    </row>
    <row r="457" spans="1:3" ht="12.75">
      <c r="A457">
        <v>-2.135311660822481</v>
      </c>
      <c r="C457" t="b">
        <f t="shared" si="6"/>
        <v>0</v>
      </c>
    </row>
    <row r="458" spans="1:3" ht="12.75">
      <c r="A458">
        <v>1.7567799659445882</v>
      </c>
      <c r="C458">
        <f aca="true" t="shared" si="7" ref="C458:C521">IF(ABS(A458-$A$2)&lt;2*$A$3,A458)</f>
        <v>1.7567799659445882</v>
      </c>
    </row>
    <row r="459" spans="1:3" ht="12.75">
      <c r="A459">
        <v>0.011459633242338896</v>
      </c>
      <c r="C459">
        <f t="shared" si="7"/>
        <v>0.011459633242338896</v>
      </c>
    </row>
    <row r="460" spans="1:3" ht="12.75">
      <c r="A460">
        <v>0.2756360117928125</v>
      </c>
      <c r="C460">
        <f t="shared" si="7"/>
        <v>0.2756360117928125</v>
      </c>
    </row>
    <row r="461" spans="1:3" ht="12.75">
      <c r="A461">
        <v>-1.0918802217929624</v>
      </c>
      <c r="C461">
        <f t="shared" si="7"/>
        <v>-1.0918802217929624</v>
      </c>
    </row>
    <row r="462" spans="1:3" ht="12.75">
      <c r="A462">
        <v>-1.8042737792711705</v>
      </c>
      <c r="C462">
        <f t="shared" si="7"/>
        <v>-1.8042737792711705</v>
      </c>
    </row>
    <row r="463" spans="1:3" ht="12.75">
      <c r="A463">
        <v>0.7693529369134922</v>
      </c>
      <c r="C463">
        <f t="shared" si="7"/>
        <v>0.7693529369134922</v>
      </c>
    </row>
    <row r="464" spans="1:3" ht="12.75">
      <c r="A464">
        <v>-0.45897877498646267</v>
      </c>
      <c r="C464">
        <f t="shared" si="7"/>
        <v>-0.45897877498646267</v>
      </c>
    </row>
    <row r="465" spans="1:3" ht="12.75">
      <c r="A465">
        <v>0.30107003112789243</v>
      </c>
      <c r="C465">
        <f t="shared" si="7"/>
        <v>0.30107003112789243</v>
      </c>
    </row>
    <row r="466" spans="1:3" ht="12.75">
      <c r="A466">
        <v>0.6024265530868433</v>
      </c>
      <c r="C466">
        <f t="shared" si="7"/>
        <v>0.6024265530868433</v>
      </c>
    </row>
    <row r="467" spans="1:3" ht="12.75">
      <c r="A467">
        <v>0.5490824150911067</v>
      </c>
      <c r="C467">
        <f t="shared" si="7"/>
        <v>0.5490824150911067</v>
      </c>
    </row>
    <row r="468" spans="1:3" ht="12.75">
      <c r="A468">
        <v>0.369024064639234</v>
      </c>
      <c r="C468">
        <f t="shared" si="7"/>
        <v>0.369024064639234</v>
      </c>
    </row>
    <row r="469" spans="1:3" ht="12.75">
      <c r="A469">
        <v>-0.2630940798553638</v>
      </c>
      <c r="C469">
        <f t="shared" si="7"/>
        <v>-0.2630940798553638</v>
      </c>
    </row>
    <row r="470" spans="1:3" ht="12.75">
      <c r="A470">
        <v>0.45452338781615254</v>
      </c>
      <c r="C470">
        <f t="shared" si="7"/>
        <v>0.45452338781615254</v>
      </c>
    </row>
    <row r="471" spans="1:3" ht="12.75">
      <c r="A471">
        <v>-1.436415004718583</v>
      </c>
      <c r="C471">
        <f t="shared" si="7"/>
        <v>-1.436415004718583</v>
      </c>
    </row>
    <row r="472" spans="1:3" ht="12.75">
      <c r="A472">
        <v>-1.126447841670597</v>
      </c>
      <c r="C472">
        <f t="shared" si="7"/>
        <v>-1.126447841670597</v>
      </c>
    </row>
    <row r="473" spans="1:3" ht="12.75">
      <c r="A473">
        <v>0.9349355423182715</v>
      </c>
      <c r="C473">
        <f t="shared" si="7"/>
        <v>0.9349355423182715</v>
      </c>
    </row>
    <row r="474" spans="1:3" ht="12.75">
      <c r="A474">
        <v>-0.22678250388707966</v>
      </c>
      <c r="C474">
        <f t="shared" si="7"/>
        <v>-0.22678250388707966</v>
      </c>
    </row>
    <row r="475" spans="1:3" ht="12.75">
      <c r="A475">
        <v>0.620385662841727</v>
      </c>
      <c r="C475">
        <f t="shared" si="7"/>
        <v>0.620385662841727</v>
      </c>
    </row>
    <row r="476" spans="1:3" ht="12.75">
      <c r="A476">
        <v>-1.4370675671671052</v>
      </c>
      <c r="C476">
        <f t="shared" si="7"/>
        <v>-1.4370675671671052</v>
      </c>
    </row>
    <row r="477" spans="1:3" ht="12.75">
      <c r="A477">
        <v>-0.7781272870488465</v>
      </c>
      <c r="C477">
        <f t="shared" si="7"/>
        <v>-0.7781272870488465</v>
      </c>
    </row>
    <row r="478" spans="1:3" ht="12.75">
      <c r="A478">
        <v>0.28664089768426493</v>
      </c>
      <c r="C478">
        <f t="shared" si="7"/>
        <v>0.28664089768426493</v>
      </c>
    </row>
    <row r="479" spans="1:3" ht="12.75">
      <c r="A479">
        <v>0.20804691303055733</v>
      </c>
      <c r="C479">
        <f t="shared" si="7"/>
        <v>0.20804691303055733</v>
      </c>
    </row>
    <row r="480" spans="1:3" ht="12.75">
      <c r="A480">
        <v>-3.058958100154996</v>
      </c>
      <c r="C480" t="b">
        <f t="shared" si="7"/>
        <v>0</v>
      </c>
    </row>
    <row r="481" spans="1:3" ht="12.75">
      <c r="A481">
        <v>-1.1713336789398454</v>
      </c>
      <c r="C481">
        <f t="shared" si="7"/>
        <v>-1.1713336789398454</v>
      </c>
    </row>
    <row r="482" spans="1:3" ht="12.75">
      <c r="A482">
        <v>1.4178567653289065</v>
      </c>
      <c r="C482">
        <f t="shared" si="7"/>
        <v>1.4178567653289065</v>
      </c>
    </row>
    <row r="483" spans="1:3" ht="12.75">
      <c r="A483">
        <v>-1.8482387531548738</v>
      </c>
      <c r="C483">
        <f t="shared" si="7"/>
        <v>-1.8482387531548738</v>
      </c>
    </row>
    <row r="484" spans="1:3" ht="12.75">
      <c r="A484">
        <v>-0.6083826065150788</v>
      </c>
      <c r="C484">
        <f t="shared" si="7"/>
        <v>-0.6083826065150788</v>
      </c>
    </row>
    <row r="485" spans="1:3" ht="12.75">
      <c r="A485">
        <v>-0.5614128895103931</v>
      </c>
      <c r="C485">
        <f t="shared" si="7"/>
        <v>-0.5614128895103931</v>
      </c>
    </row>
    <row r="486" spans="1:3" ht="12.75">
      <c r="A486">
        <v>-0.3232628387195291</v>
      </c>
      <c r="C486">
        <f t="shared" si="7"/>
        <v>-0.3232628387195291</v>
      </c>
    </row>
    <row r="487" spans="1:3" ht="12.75">
      <c r="A487">
        <v>1.183327640319476</v>
      </c>
      <c r="C487">
        <f t="shared" si="7"/>
        <v>1.183327640319476</v>
      </c>
    </row>
    <row r="488" spans="1:3" ht="12.75">
      <c r="A488">
        <v>2.7557689463719726</v>
      </c>
      <c r="C488" t="b">
        <f t="shared" si="7"/>
        <v>0</v>
      </c>
    </row>
    <row r="489" spans="1:3" ht="12.75">
      <c r="A489">
        <v>-0.10909161574090831</v>
      </c>
      <c r="C489">
        <f t="shared" si="7"/>
        <v>-0.10909161574090831</v>
      </c>
    </row>
    <row r="490" spans="1:3" ht="12.75">
      <c r="A490">
        <v>-1.1127599464089144</v>
      </c>
      <c r="C490">
        <f t="shared" si="7"/>
        <v>-1.1127599464089144</v>
      </c>
    </row>
    <row r="491" spans="1:3" ht="12.75">
      <c r="A491">
        <v>-0.05437641448224895</v>
      </c>
      <c r="C491">
        <f t="shared" si="7"/>
        <v>-0.05437641448224895</v>
      </c>
    </row>
    <row r="492" spans="1:3" ht="12.75">
      <c r="A492">
        <v>0.735024059395073</v>
      </c>
      <c r="C492">
        <f t="shared" si="7"/>
        <v>0.735024059395073</v>
      </c>
    </row>
    <row r="493" spans="1:3" ht="12.75">
      <c r="A493">
        <v>1.7865295376395807</v>
      </c>
      <c r="C493">
        <f t="shared" si="7"/>
        <v>1.7865295376395807</v>
      </c>
    </row>
    <row r="494" spans="1:3" ht="12.75">
      <c r="A494">
        <v>0.7272319635376334</v>
      </c>
      <c r="C494">
        <f t="shared" si="7"/>
        <v>0.7272319635376334</v>
      </c>
    </row>
    <row r="495" spans="1:3" ht="12.75">
      <c r="A495">
        <v>0.2379010766162537</v>
      </c>
      <c r="C495">
        <f t="shared" si="7"/>
        <v>0.2379010766162537</v>
      </c>
    </row>
    <row r="496" spans="1:3" ht="12.75">
      <c r="A496">
        <v>-1.3388398656388745</v>
      </c>
      <c r="C496">
        <f t="shared" si="7"/>
        <v>-1.3388398656388745</v>
      </c>
    </row>
    <row r="497" spans="1:3" ht="12.75">
      <c r="A497">
        <v>-1.000380507321097</v>
      </c>
      <c r="C497">
        <f t="shared" si="7"/>
        <v>-1.000380507321097</v>
      </c>
    </row>
    <row r="498" spans="1:3" ht="12.75">
      <c r="A498">
        <v>-0.09413156476512086</v>
      </c>
      <c r="C498">
        <f t="shared" si="7"/>
        <v>-0.09413156476512086</v>
      </c>
    </row>
    <row r="499" spans="1:3" ht="12.75">
      <c r="A499">
        <v>-0.1368994162476156</v>
      </c>
      <c r="C499">
        <f t="shared" si="7"/>
        <v>-0.1368994162476156</v>
      </c>
    </row>
    <row r="500" spans="1:3" ht="12.75">
      <c r="A500">
        <v>-2.342931111343205</v>
      </c>
      <c r="C500" t="b">
        <f t="shared" si="7"/>
        <v>0</v>
      </c>
    </row>
    <row r="501" spans="1:3" ht="12.75">
      <c r="A501">
        <v>-0.9887571650324389</v>
      </c>
      <c r="C501">
        <f t="shared" si="7"/>
        <v>-0.9887571650324389</v>
      </c>
    </row>
    <row r="502" spans="1:3" ht="12.75">
      <c r="A502">
        <v>-0.7315270522667561</v>
      </c>
      <c r="C502">
        <f t="shared" si="7"/>
        <v>-0.7315270522667561</v>
      </c>
    </row>
    <row r="503" spans="1:3" ht="12.75">
      <c r="A503">
        <v>1.4688521332573146</v>
      </c>
      <c r="C503">
        <f t="shared" si="7"/>
        <v>1.4688521332573146</v>
      </c>
    </row>
    <row r="504" spans="1:3" ht="12.75">
      <c r="A504">
        <v>0.11216002349101473</v>
      </c>
      <c r="C504">
        <f t="shared" si="7"/>
        <v>0.11216002349101473</v>
      </c>
    </row>
    <row r="505" spans="1:3" ht="12.75">
      <c r="A505">
        <v>-0.7219773578981403</v>
      </c>
      <c r="C505">
        <f t="shared" si="7"/>
        <v>-0.7219773578981403</v>
      </c>
    </row>
    <row r="506" spans="1:3" ht="12.75">
      <c r="A506">
        <v>0.4187609192740638</v>
      </c>
      <c r="C506">
        <f t="shared" si="7"/>
        <v>0.4187609192740638</v>
      </c>
    </row>
    <row r="507" spans="1:3" ht="12.75">
      <c r="A507">
        <v>0.5435595085145906</v>
      </c>
      <c r="C507">
        <f t="shared" si="7"/>
        <v>0.5435595085145906</v>
      </c>
    </row>
    <row r="508" spans="1:3" ht="12.75">
      <c r="A508">
        <v>-3.7392601370811462</v>
      </c>
      <c r="C508" t="b">
        <f t="shared" si="7"/>
        <v>0</v>
      </c>
    </row>
    <row r="509" spans="1:3" ht="12.75">
      <c r="A509">
        <v>-1.1775068742281292</v>
      </c>
      <c r="C509">
        <f t="shared" si="7"/>
        <v>-1.1775068742281292</v>
      </c>
    </row>
    <row r="510" spans="1:3" ht="12.75">
      <c r="A510">
        <v>0.8002348295121919</v>
      </c>
      <c r="C510">
        <f t="shared" si="7"/>
        <v>0.8002348295121919</v>
      </c>
    </row>
    <row r="511" spans="1:3" ht="12.75">
      <c r="A511">
        <v>-0.6891480097692693</v>
      </c>
      <c r="C511">
        <f t="shared" si="7"/>
        <v>-0.6891480097692693</v>
      </c>
    </row>
    <row r="512" spans="1:3" ht="12.75">
      <c r="A512">
        <v>1.5607929526595399</v>
      </c>
      <c r="C512">
        <f t="shared" si="7"/>
        <v>1.5607929526595399</v>
      </c>
    </row>
    <row r="513" spans="1:3" ht="12.75">
      <c r="A513">
        <v>1.7310139810433611</v>
      </c>
      <c r="C513">
        <f t="shared" si="7"/>
        <v>1.7310139810433611</v>
      </c>
    </row>
    <row r="514" spans="1:3" ht="12.75">
      <c r="A514">
        <v>-0.17119646145147271</v>
      </c>
      <c r="C514">
        <f t="shared" si="7"/>
        <v>-0.17119646145147271</v>
      </c>
    </row>
    <row r="515" spans="1:3" ht="12.75">
      <c r="A515">
        <v>-0.7557173375971615</v>
      </c>
      <c r="C515">
        <f t="shared" si="7"/>
        <v>-0.7557173375971615</v>
      </c>
    </row>
    <row r="516" spans="1:3" ht="12.75">
      <c r="A516">
        <v>-1.6899775800993666</v>
      </c>
      <c r="C516">
        <f t="shared" si="7"/>
        <v>-1.6899775800993666</v>
      </c>
    </row>
    <row r="517" spans="1:3" ht="12.75">
      <c r="A517">
        <v>-0.7487687980756164</v>
      </c>
      <c r="C517">
        <f t="shared" si="7"/>
        <v>-0.7487687980756164</v>
      </c>
    </row>
    <row r="518" spans="1:3" ht="12.75">
      <c r="A518">
        <v>0.15121941032703035</v>
      </c>
      <c r="C518">
        <f t="shared" si="7"/>
        <v>0.15121941032703035</v>
      </c>
    </row>
    <row r="519" spans="1:3" ht="12.75">
      <c r="A519">
        <v>1.5612658899044618</v>
      </c>
      <c r="C519">
        <f t="shared" si="7"/>
        <v>1.5612658899044618</v>
      </c>
    </row>
    <row r="520" spans="1:3" ht="12.75">
      <c r="A520">
        <v>0.01441321728634648</v>
      </c>
      <c r="C520">
        <f t="shared" si="7"/>
        <v>0.01441321728634648</v>
      </c>
    </row>
    <row r="521" spans="1:3" ht="12.75">
      <c r="A521">
        <v>-0.9033988135342952</v>
      </c>
      <c r="C521">
        <f t="shared" si="7"/>
        <v>-0.9033988135342952</v>
      </c>
    </row>
    <row r="522" spans="1:3" ht="12.75">
      <c r="A522">
        <v>2.619926817715168</v>
      </c>
      <c r="C522" t="b">
        <f aca="true" t="shared" si="8" ref="C522:C585">IF(ABS(A522-$A$2)&lt;2*$A$3,A522)</f>
        <v>0</v>
      </c>
    </row>
    <row r="523" spans="1:3" ht="12.75">
      <c r="A523">
        <v>-2.0009338186355308</v>
      </c>
      <c r="C523">
        <f t="shared" si="8"/>
        <v>-2.0009338186355308</v>
      </c>
    </row>
    <row r="524" spans="1:3" ht="12.75">
      <c r="A524">
        <v>-1.0635312719387002</v>
      </c>
      <c r="C524">
        <f t="shared" si="8"/>
        <v>-1.0635312719387002</v>
      </c>
    </row>
    <row r="525" spans="1:3" ht="12.75">
      <c r="A525">
        <v>-0.9037967174663208</v>
      </c>
      <c r="C525">
        <f t="shared" si="8"/>
        <v>-0.9037967174663208</v>
      </c>
    </row>
    <row r="526" spans="1:3" ht="12.75">
      <c r="A526">
        <v>1.754465301928576</v>
      </c>
      <c r="C526">
        <f t="shared" si="8"/>
        <v>1.754465301928576</v>
      </c>
    </row>
    <row r="527" spans="1:3" ht="12.75">
      <c r="A527">
        <v>0.15128080121940002</v>
      </c>
      <c r="C527">
        <f t="shared" si="8"/>
        <v>0.15128080121940002</v>
      </c>
    </row>
    <row r="528" spans="1:3" ht="12.75">
      <c r="A528">
        <v>-0.9310133464168757</v>
      </c>
      <c r="C528">
        <f t="shared" si="8"/>
        <v>-0.9310133464168757</v>
      </c>
    </row>
    <row r="529" spans="1:3" ht="12.75">
      <c r="A529">
        <v>1.7122147255577147</v>
      </c>
      <c r="C529">
        <f t="shared" si="8"/>
        <v>1.7122147255577147</v>
      </c>
    </row>
    <row r="530" spans="1:3" ht="12.75">
      <c r="A530">
        <v>0.5279491688270355</v>
      </c>
      <c r="C530">
        <f t="shared" si="8"/>
        <v>0.5279491688270355</v>
      </c>
    </row>
    <row r="531" spans="1:3" ht="12.75">
      <c r="A531">
        <v>-2.093984221573919</v>
      </c>
      <c r="C531" t="b">
        <f t="shared" si="8"/>
        <v>0</v>
      </c>
    </row>
    <row r="532" spans="1:3" ht="12.75">
      <c r="A532">
        <v>-0.6141885933175217</v>
      </c>
      <c r="C532">
        <f t="shared" si="8"/>
        <v>-0.6141885933175217</v>
      </c>
    </row>
    <row r="533" spans="1:3" ht="12.75">
      <c r="A533">
        <v>-0.20661445887526497</v>
      </c>
      <c r="C533">
        <f t="shared" si="8"/>
        <v>-0.20661445887526497</v>
      </c>
    </row>
    <row r="534" spans="1:3" ht="12.75">
      <c r="A534">
        <v>1.39196799864294</v>
      </c>
      <c r="C534">
        <f t="shared" si="8"/>
        <v>1.39196799864294</v>
      </c>
    </row>
    <row r="535" spans="1:3" ht="12.75">
      <c r="A535">
        <v>-0.7590938366774935</v>
      </c>
      <c r="C535">
        <f t="shared" si="8"/>
        <v>-0.7590938366774935</v>
      </c>
    </row>
    <row r="536" spans="1:3" ht="12.75">
      <c r="A536">
        <v>-1.2026316653646063</v>
      </c>
      <c r="C536">
        <f t="shared" si="8"/>
        <v>-1.2026316653646063</v>
      </c>
    </row>
    <row r="537" spans="1:3" ht="12.75">
      <c r="A537">
        <v>-0.5242645784164779</v>
      </c>
      <c r="C537">
        <f t="shared" si="8"/>
        <v>-0.5242645784164779</v>
      </c>
    </row>
    <row r="538" spans="1:3" ht="12.75">
      <c r="A538">
        <v>1.9823346519842744</v>
      </c>
      <c r="C538">
        <f t="shared" si="8"/>
        <v>1.9823346519842744</v>
      </c>
    </row>
    <row r="539" spans="1:3" ht="12.75">
      <c r="A539">
        <v>-0.6817640496592503</v>
      </c>
      <c r="C539">
        <f t="shared" si="8"/>
        <v>-0.6817640496592503</v>
      </c>
    </row>
    <row r="540" spans="1:3" ht="12.75">
      <c r="A540">
        <v>0.8860479283612221</v>
      </c>
      <c r="C540">
        <f t="shared" si="8"/>
        <v>0.8860479283612221</v>
      </c>
    </row>
    <row r="541" spans="1:3" ht="12.75">
      <c r="A541">
        <v>1.1262159205216449</v>
      </c>
      <c r="C541">
        <f t="shared" si="8"/>
        <v>1.1262159205216449</v>
      </c>
    </row>
    <row r="542" spans="1:3" ht="12.75">
      <c r="A542">
        <v>-1.191185674542794</v>
      </c>
      <c r="C542">
        <f t="shared" si="8"/>
        <v>-1.191185674542794</v>
      </c>
    </row>
    <row r="543" spans="1:3" ht="12.75">
      <c r="A543">
        <v>-0.8065740075835492</v>
      </c>
      <c r="C543">
        <f t="shared" si="8"/>
        <v>-0.8065740075835492</v>
      </c>
    </row>
    <row r="544" spans="1:3" ht="12.75">
      <c r="A544">
        <v>-0.8782353688729927</v>
      </c>
      <c r="C544">
        <f t="shared" si="8"/>
        <v>-0.8782353688729927</v>
      </c>
    </row>
    <row r="545" spans="1:3" ht="12.75">
      <c r="A545">
        <v>-0.5328411134541966</v>
      </c>
      <c r="C545">
        <f t="shared" si="8"/>
        <v>-0.5328411134541966</v>
      </c>
    </row>
    <row r="546" spans="1:3" ht="12.75">
      <c r="A546">
        <v>0.691081822878914</v>
      </c>
      <c r="C546">
        <f t="shared" si="8"/>
        <v>0.691081822878914</v>
      </c>
    </row>
    <row r="547" spans="1:3" ht="12.75">
      <c r="A547">
        <v>-0.1118837644753512</v>
      </c>
      <c r="C547">
        <f t="shared" si="8"/>
        <v>-0.1118837644753512</v>
      </c>
    </row>
    <row r="548" spans="1:3" ht="12.75">
      <c r="A548">
        <v>-0.6347568159981165</v>
      </c>
      <c r="C548">
        <f t="shared" si="8"/>
        <v>-0.6347568159981165</v>
      </c>
    </row>
    <row r="549" spans="1:3" ht="12.75">
      <c r="A549">
        <v>-1.2589453035616316</v>
      </c>
      <c r="C549">
        <f t="shared" si="8"/>
        <v>-1.2589453035616316</v>
      </c>
    </row>
    <row r="550" spans="1:3" ht="12.75">
      <c r="A550">
        <v>1.0014559848059434</v>
      </c>
      <c r="C550">
        <f t="shared" si="8"/>
        <v>1.0014559848059434</v>
      </c>
    </row>
    <row r="551" spans="1:3" ht="12.75">
      <c r="A551">
        <v>0.04265871211828198</v>
      </c>
      <c r="C551">
        <f t="shared" si="8"/>
        <v>0.04265871211828198</v>
      </c>
    </row>
    <row r="552" spans="1:3" ht="12.75">
      <c r="A552">
        <v>0.837045490698074</v>
      </c>
      <c r="C552">
        <f t="shared" si="8"/>
        <v>0.837045490698074</v>
      </c>
    </row>
    <row r="553" spans="1:3" ht="12.75">
      <c r="A553">
        <v>-0.23646293811907526</v>
      </c>
      <c r="C553">
        <f t="shared" si="8"/>
        <v>-0.23646293811907526</v>
      </c>
    </row>
    <row r="554" spans="1:3" ht="12.75">
      <c r="A554">
        <v>0.8754432201385498</v>
      </c>
      <c r="C554">
        <f t="shared" si="8"/>
        <v>0.8754432201385498</v>
      </c>
    </row>
    <row r="555" spans="1:3" ht="12.75">
      <c r="A555">
        <v>0.45556589611805975</v>
      </c>
      <c r="C555">
        <f t="shared" si="8"/>
        <v>0.45556589611805975</v>
      </c>
    </row>
    <row r="556" spans="1:3" ht="12.75">
      <c r="A556">
        <v>0.694169557391433</v>
      </c>
      <c r="C556">
        <f t="shared" si="8"/>
        <v>0.694169557391433</v>
      </c>
    </row>
    <row r="557" spans="1:3" ht="12.75">
      <c r="A557">
        <v>1.8940863810712472</v>
      </c>
      <c r="C557">
        <f t="shared" si="8"/>
        <v>1.8940863810712472</v>
      </c>
    </row>
    <row r="558" spans="1:3" ht="12.75">
      <c r="A558">
        <v>-0.3722198016475886</v>
      </c>
      <c r="C558">
        <f t="shared" si="8"/>
        <v>-0.3722198016475886</v>
      </c>
    </row>
    <row r="559" spans="1:3" ht="12.75">
      <c r="A559">
        <v>-0.4161222477705451</v>
      </c>
      <c r="C559">
        <f t="shared" si="8"/>
        <v>-0.4161222477705451</v>
      </c>
    </row>
    <row r="560" spans="1:3" ht="12.75">
      <c r="A560">
        <v>-0.8637380233267322</v>
      </c>
      <c r="C560">
        <f t="shared" si="8"/>
        <v>-0.8637380233267322</v>
      </c>
    </row>
    <row r="561" spans="1:3" ht="12.75">
      <c r="A561">
        <v>-0.967909272731049</v>
      </c>
      <c r="C561">
        <f t="shared" si="8"/>
        <v>-0.967909272731049</v>
      </c>
    </row>
    <row r="562" spans="1:3" ht="12.75">
      <c r="A562">
        <v>1.0193843991146423</v>
      </c>
      <c r="C562">
        <f t="shared" si="8"/>
        <v>1.0193843991146423</v>
      </c>
    </row>
    <row r="563" spans="1:3" ht="12.75">
      <c r="A563">
        <v>0.45752926780551206</v>
      </c>
      <c r="C563">
        <f t="shared" si="8"/>
        <v>0.45752926780551206</v>
      </c>
    </row>
    <row r="564" spans="1:3" ht="12.75">
      <c r="A564">
        <v>0.4966477717971429</v>
      </c>
      <c r="C564">
        <f t="shared" si="8"/>
        <v>0.4966477717971429</v>
      </c>
    </row>
    <row r="565" spans="1:3" ht="12.75">
      <c r="A565">
        <v>-0.08466713552479632</v>
      </c>
      <c r="C565">
        <f t="shared" si="8"/>
        <v>-0.08466713552479632</v>
      </c>
    </row>
    <row r="566" spans="1:3" ht="12.75">
      <c r="A566">
        <v>-0.31122908694669604</v>
      </c>
      <c r="C566">
        <f t="shared" si="8"/>
        <v>-0.31122908694669604</v>
      </c>
    </row>
    <row r="567" spans="1:3" ht="12.75">
      <c r="A567">
        <v>0.5627521204587538</v>
      </c>
      <c r="C567">
        <f t="shared" si="8"/>
        <v>0.5627521204587538</v>
      </c>
    </row>
    <row r="568" spans="1:3" ht="12.75">
      <c r="A568">
        <v>0.07535732038377319</v>
      </c>
      <c r="C568">
        <f t="shared" si="8"/>
        <v>0.07535732038377319</v>
      </c>
    </row>
    <row r="569" spans="1:3" ht="12.75">
      <c r="A569">
        <v>0.482232280774042</v>
      </c>
      <c r="C569">
        <f t="shared" si="8"/>
        <v>0.482232280774042</v>
      </c>
    </row>
    <row r="570" spans="1:3" ht="12.75">
      <c r="A570">
        <v>-0.3531533820932964</v>
      </c>
      <c r="C570">
        <f t="shared" si="8"/>
        <v>-0.3531533820932964</v>
      </c>
    </row>
    <row r="571" spans="1:3" ht="12.75">
      <c r="A571">
        <v>-0.571152440898004</v>
      </c>
      <c r="C571">
        <f t="shared" si="8"/>
        <v>-0.571152440898004</v>
      </c>
    </row>
    <row r="572" spans="1:3" ht="12.75">
      <c r="A572">
        <v>1.1066163096984383</v>
      </c>
      <c r="C572">
        <f t="shared" si="8"/>
        <v>1.1066163096984383</v>
      </c>
    </row>
    <row r="573" spans="1:3" ht="12.75">
      <c r="A573">
        <v>1.5307068679248914</v>
      </c>
      <c r="C573">
        <f t="shared" si="8"/>
        <v>1.5307068679248914</v>
      </c>
    </row>
    <row r="574" spans="1:3" ht="12.75">
      <c r="A574">
        <v>-0.6251957529457286</v>
      </c>
      <c r="C574">
        <f t="shared" si="8"/>
        <v>-0.6251957529457286</v>
      </c>
    </row>
    <row r="575" spans="1:3" ht="12.75">
      <c r="A575">
        <v>0.9277141543861944</v>
      </c>
      <c r="C575">
        <f t="shared" si="8"/>
        <v>0.9277141543861944</v>
      </c>
    </row>
    <row r="576" spans="1:3" ht="12.75">
      <c r="A576">
        <v>-1.4346824173117056</v>
      </c>
      <c r="C576">
        <f t="shared" si="8"/>
        <v>-1.4346824173117056</v>
      </c>
    </row>
    <row r="577" spans="1:3" ht="12.75">
      <c r="A577">
        <v>0.1264186266780598</v>
      </c>
      <c r="C577">
        <f t="shared" si="8"/>
        <v>0.1264186266780598</v>
      </c>
    </row>
    <row r="578" spans="1:3" ht="12.75">
      <c r="A578">
        <v>0.5393371793616097</v>
      </c>
      <c r="C578">
        <f t="shared" si="8"/>
        <v>0.5393371793616097</v>
      </c>
    </row>
    <row r="579" spans="1:3" ht="12.75">
      <c r="A579">
        <v>0.5592028173850849</v>
      </c>
      <c r="C579">
        <f t="shared" si="8"/>
        <v>0.5592028173850849</v>
      </c>
    </row>
    <row r="580" spans="1:3" ht="12.75">
      <c r="A580">
        <v>0.3782406565733254</v>
      </c>
      <c r="C580">
        <f t="shared" si="8"/>
        <v>0.3782406565733254</v>
      </c>
    </row>
    <row r="581" spans="1:3" ht="12.75">
      <c r="A581">
        <v>-1.4768784240004607</v>
      </c>
      <c r="C581">
        <f t="shared" si="8"/>
        <v>-1.4768784240004607</v>
      </c>
    </row>
    <row r="582" spans="1:3" ht="12.75">
      <c r="A582">
        <v>-0.671249154038378</v>
      </c>
      <c r="C582">
        <f t="shared" si="8"/>
        <v>-0.671249154038378</v>
      </c>
    </row>
    <row r="583" spans="1:3" ht="12.75">
      <c r="A583">
        <v>0.21539108274737373</v>
      </c>
      <c r="C583">
        <f t="shared" si="8"/>
        <v>0.21539108274737373</v>
      </c>
    </row>
    <row r="584" spans="1:3" ht="12.75">
      <c r="A584">
        <v>-1.106645868276246</v>
      </c>
      <c r="C584">
        <f t="shared" si="8"/>
        <v>-1.106645868276246</v>
      </c>
    </row>
    <row r="585" spans="1:3" ht="12.75">
      <c r="A585">
        <v>-0.1917510417115409</v>
      </c>
      <c r="C585">
        <f t="shared" si="8"/>
        <v>-0.1917510417115409</v>
      </c>
    </row>
    <row r="586" spans="1:3" ht="12.75">
      <c r="A586">
        <v>-2.4124892661347985</v>
      </c>
      <c r="C586" t="b">
        <f aca="true" t="shared" si="9" ref="C586:C649">IF(ABS(A586-$A$2)&lt;2*$A$3,A586)</f>
        <v>0</v>
      </c>
    </row>
    <row r="587" spans="1:3" ht="12.75">
      <c r="A587">
        <v>-2.2945096134208143</v>
      </c>
      <c r="C587" t="b">
        <f t="shared" si="9"/>
        <v>0</v>
      </c>
    </row>
    <row r="588" spans="1:3" ht="12.75">
      <c r="A588">
        <v>-1.4937540981918573</v>
      </c>
      <c r="C588">
        <f t="shared" si="9"/>
        <v>-1.4937540981918573</v>
      </c>
    </row>
    <row r="589" spans="1:3" ht="12.75">
      <c r="A589">
        <v>-0.500256192026427</v>
      </c>
      <c r="C589">
        <f t="shared" si="9"/>
        <v>-0.500256192026427</v>
      </c>
    </row>
    <row r="590" spans="1:3" ht="12.75">
      <c r="A590">
        <v>-0.0712429937266279</v>
      </c>
      <c r="C590">
        <f t="shared" si="9"/>
        <v>-0.0712429937266279</v>
      </c>
    </row>
    <row r="591" spans="1:3" ht="12.75">
      <c r="A591">
        <v>0.9037648851517588</v>
      </c>
      <c r="C591">
        <f t="shared" si="9"/>
        <v>0.9037648851517588</v>
      </c>
    </row>
    <row r="592" spans="1:3" ht="12.75">
      <c r="A592">
        <v>-0.3029686013178434</v>
      </c>
      <c r="C592">
        <f t="shared" si="9"/>
        <v>-0.3029686013178434</v>
      </c>
    </row>
    <row r="593" spans="1:3" ht="12.75">
      <c r="A593">
        <v>0.22692120182910003</v>
      </c>
      <c r="C593">
        <f t="shared" si="9"/>
        <v>0.22692120182910003</v>
      </c>
    </row>
    <row r="594" spans="1:3" ht="12.75">
      <c r="A594">
        <v>-0.776194610807579</v>
      </c>
      <c r="C594">
        <f t="shared" si="9"/>
        <v>-0.776194610807579</v>
      </c>
    </row>
    <row r="595" spans="1:3" ht="12.75">
      <c r="A595">
        <v>-0.7986818673089147</v>
      </c>
      <c r="C595">
        <f t="shared" si="9"/>
        <v>-0.7986818673089147</v>
      </c>
    </row>
    <row r="596" spans="1:3" ht="12.75">
      <c r="A596">
        <v>0.2442948243697174</v>
      </c>
      <c r="C596">
        <f t="shared" si="9"/>
        <v>0.2442948243697174</v>
      </c>
    </row>
    <row r="597" spans="1:3" ht="12.75">
      <c r="A597">
        <v>-0.19140315998811275</v>
      </c>
      <c r="C597">
        <f t="shared" si="9"/>
        <v>-0.19140315998811275</v>
      </c>
    </row>
    <row r="598" spans="1:3" ht="12.75">
      <c r="A598">
        <v>-0.39849169297667686</v>
      </c>
      <c r="C598">
        <f t="shared" si="9"/>
        <v>-0.39849169297667686</v>
      </c>
    </row>
    <row r="599" spans="1:3" ht="12.75">
      <c r="A599">
        <v>0.7461244422302116</v>
      </c>
      <c r="C599">
        <f t="shared" si="9"/>
        <v>0.7461244422302116</v>
      </c>
    </row>
    <row r="600" spans="1:3" ht="12.75">
      <c r="A600">
        <v>-1.9287108443677425</v>
      </c>
      <c r="C600">
        <f t="shared" si="9"/>
        <v>-1.9287108443677425</v>
      </c>
    </row>
    <row r="601" spans="1:3" ht="12.75">
      <c r="A601">
        <v>-0.7347534847212955</v>
      </c>
      <c r="C601">
        <f t="shared" si="9"/>
        <v>-0.7347534847212955</v>
      </c>
    </row>
    <row r="602" spans="1:3" ht="12.75">
      <c r="A602">
        <v>-0.6210359515534947</v>
      </c>
      <c r="C602">
        <f t="shared" si="9"/>
        <v>-0.6210359515534947</v>
      </c>
    </row>
    <row r="603" spans="1:3" ht="12.75">
      <c r="A603">
        <v>-0.6849859346402809</v>
      </c>
      <c r="C603">
        <f t="shared" si="9"/>
        <v>-0.6849859346402809</v>
      </c>
    </row>
    <row r="604" spans="1:3" ht="12.75">
      <c r="A604">
        <v>0.9036102710524574</v>
      </c>
      <c r="C604">
        <f t="shared" si="9"/>
        <v>0.9036102710524574</v>
      </c>
    </row>
    <row r="605" spans="1:3" ht="12.75">
      <c r="A605">
        <v>1.9852450350299478</v>
      </c>
      <c r="C605">
        <f t="shared" si="9"/>
        <v>1.9852450350299478</v>
      </c>
    </row>
    <row r="606" spans="1:3" ht="12.75">
      <c r="A606">
        <v>1.0049870979855768</v>
      </c>
      <c r="C606">
        <f t="shared" si="9"/>
        <v>1.0049870979855768</v>
      </c>
    </row>
    <row r="607" spans="1:3" ht="12.75">
      <c r="A607">
        <v>1.160833562607877</v>
      </c>
      <c r="C607">
        <f t="shared" si="9"/>
        <v>1.160833562607877</v>
      </c>
    </row>
    <row r="608" spans="1:3" ht="12.75">
      <c r="A608">
        <v>0.39688075048616156</v>
      </c>
      <c r="C608">
        <f t="shared" si="9"/>
        <v>0.39688075048616156</v>
      </c>
    </row>
    <row r="609" spans="1:3" ht="12.75">
      <c r="A609">
        <v>0.9103200682147872</v>
      </c>
      <c r="C609">
        <f t="shared" si="9"/>
        <v>0.9103200682147872</v>
      </c>
    </row>
    <row r="610" spans="1:3" ht="12.75">
      <c r="A610">
        <v>-0.2567526280472521</v>
      </c>
      <c r="C610">
        <f t="shared" si="9"/>
        <v>-0.2567526280472521</v>
      </c>
    </row>
    <row r="611" spans="1:3" ht="12.75">
      <c r="A611">
        <v>0.5093943400424905</v>
      </c>
      <c r="C611">
        <f t="shared" si="9"/>
        <v>0.5093943400424905</v>
      </c>
    </row>
    <row r="612" spans="1:3" ht="12.75">
      <c r="A612">
        <v>-0.08253664418589324</v>
      </c>
      <c r="C612">
        <f t="shared" si="9"/>
        <v>-0.08253664418589324</v>
      </c>
    </row>
    <row r="613" spans="1:3" ht="12.75">
      <c r="A613">
        <v>0.5173501449462492</v>
      </c>
      <c r="C613">
        <f t="shared" si="9"/>
        <v>0.5173501449462492</v>
      </c>
    </row>
    <row r="614" spans="1:3" ht="12.75">
      <c r="A614">
        <v>0.8057781997194979</v>
      </c>
      <c r="C614">
        <f t="shared" si="9"/>
        <v>0.8057781997194979</v>
      </c>
    </row>
    <row r="615" spans="1:3" ht="12.75">
      <c r="A615">
        <v>2.1225332602625713</v>
      </c>
      <c r="C615" t="b">
        <f t="shared" si="9"/>
        <v>0</v>
      </c>
    </row>
    <row r="616" spans="1:3" ht="12.75">
      <c r="A616">
        <v>-0.6062919055693783</v>
      </c>
      <c r="C616">
        <f t="shared" si="9"/>
        <v>-0.6062919055693783</v>
      </c>
    </row>
    <row r="617" spans="1:3" ht="12.75">
      <c r="A617">
        <v>-1.2894065548607614</v>
      </c>
      <c r="C617">
        <f t="shared" si="9"/>
        <v>-1.2894065548607614</v>
      </c>
    </row>
    <row r="618" spans="1:3" ht="12.75">
      <c r="A618">
        <v>0.9966493053070735</v>
      </c>
      <c r="C618">
        <f t="shared" si="9"/>
        <v>0.9966493053070735</v>
      </c>
    </row>
    <row r="619" spans="1:3" ht="12.75">
      <c r="A619">
        <v>-1.3937960829935037</v>
      </c>
      <c r="C619">
        <f t="shared" si="9"/>
        <v>-1.3937960829935037</v>
      </c>
    </row>
    <row r="620" spans="1:3" ht="12.75">
      <c r="A620">
        <v>-0.043818317863042466</v>
      </c>
      <c r="C620">
        <f t="shared" si="9"/>
        <v>-0.043818317863042466</v>
      </c>
    </row>
    <row r="621" spans="1:3" ht="12.75">
      <c r="A621">
        <v>-1.371276994177606</v>
      </c>
      <c r="C621">
        <f t="shared" si="9"/>
        <v>-1.371276994177606</v>
      </c>
    </row>
    <row r="622" spans="1:3" ht="12.75">
      <c r="A622">
        <v>-0.21717141862609424</v>
      </c>
      <c r="C622">
        <f t="shared" si="9"/>
        <v>-0.21717141862609424</v>
      </c>
    </row>
    <row r="623" spans="1:3" ht="12.75">
      <c r="A623">
        <v>-0.06196728463692125</v>
      </c>
      <c r="C623">
        <f t="shared" si="9"/>
        <v>-0.06196728463692125</v>
      </c>
    </row>
    <row r="624" spans="1:3" ht="12.75">
      <c r="A624">
        <v>-1.4179568097461015</v>
      </c>
      <c r="C624">
        <f t="shared" si="9"/>
        <v>-1.4179568097461015</v>
      </c>
    </row>
    <row r="625" spans="1:3" ht="12.75">
      <c r="A625">
        <v>-0.6840559763077181</v>
      </c>
      <c r="C625">
        <f t="shared" si="9"/>
        <v>-0.6840559763077181</v>
      </c>
    </row>
    <row r="626" spans="1:3" ht="12.75">
      <c r="A626">
        <v>0.5320566742739175</v>
      </c>
      <c r="C626">
        <f t="shared" si="9"/>
        <v>0.5320566742739175</v>
      </c>
    </row>
    <row r="627" spans="1:3" ht="12.75">
      <c r="A627">
        <v>-3.3207470551133156</v>
      </c>
      <c r="C627" t="b">
        <f t="shared" si="9"/>
        <v>0</v>
      </c>
    </row>
    <row r="628" spans="1:3" ht="12.75">
      <c r="A628">
        <v>0.30267528927652165</v>
      </c>
      <c r="C628">
        <f t="shared" si="9"/>
        <v>0.30267528927652165</v>
      </c>
    </row>
    <row r="629" spans="1:3" ht="12.75">
      <c r="A629">
        <v>0.6293362275755499</v>
      </c>
      <c r="C629">
        <f t="shared" si="9"/>
        <v>0.6293362275755499</v>
      </c>
    </row>
    <row r="630" spans="1:3" ht="12.75">
      <c r="A630">
        <v>1.4340230336529203</v>
      </c>
      <c r="C630">
        <f t="shared" si="9"/>
        <v>1.4340230336529203</v>
      </c>
    </row>
    <row r="631" spans="1:3" ht="12.75">
      <c r="A631">
        <v>1.6159992810571566</v>
      </c>
      <c r="C631">
        <f t="shared" si="9"/>
        <v>1.6159992810571566</v>
      </c>
    </row>
    <row r="632" spans="1:3" ht="12.75">
      <c r="A632">
        <v>-0.7229527909657918</v>
      </c>
      <c r="C632">
        <f t="shared" si="9"/>
        <v>-0.7229527909657918</v>
      </c>
    </row>
    <row r="633" spans="1:3" ht="12.75">
      <c r="A633">
        <v>0.56741328080534</v>
      </c>
      <c r="C633">
        <f t="shared" si="9"/>
        <v>0.56741328080534</v>
      </c>
    </row>
    <row r="634" spans="1:3" ht="12.75">
      <c r="A634">
        <v>-1.2947884897585027</v>
      </c>
      <c r="C634">
        <f t="shared" si="9"/>
        <v>-1.2947884897585027</v>
      </c>
    </row>
    <row r="635" spans="1:3" ht="12.75">
      <c r="A635">
        <v>0.4995013114239555</v>
      </c>
      <c r="C635">
        <f t="shared" si="9"/>
        <v>0.4995013114239555</v>
      </c>
    </row>
    <row r="636" spans="1:3" ht="12.75">
      <c r="A636">
        <v>-0.40646114030096214</v>
      </c>
      <c r="C636">
        <f t="shared" si="9"/>
        <v>-0.40646114030096214</v>
      </c>
    </row>
    <row r="637" spans="1:3" ht="12.75">
      <c r="A637">
        <v>1.9727849576156586</v>
      </c>
      <c r="C637">
        <f t="shared" si="9"/>
        <v>1.9727849576156586</v>
      </c>
    </row>
    <row r="638" spans="1:3" ht="12.75">
      <c r="A638">
        <v>1.7135334928752854</v>
      </c>
      <c r="C638">
        <f t="shared" si="9"/>
        <v>1.7135334928752854</v>
      </c>
    </row>
    <row r="639" spans="1:3" ht="12.75">
      <c r="A639">
        <v>1.2444183994375635</v>
      </c>
      <c r="C639">
        <f t="shared" si="9"/>
        <v>1.2444183994375635</v>
      </c>
    </row>
    <row r="640" spans="1:3" ht="12.75">
      <c r="A640">
        <v>0.19398271433601622</v>
      </c>
      <c r="C640">
        <f t="shared" si="9"/>
        <v>0.19398271433601622</v>
      </c>
    </row>
    <row r="641" spans="1:3" ht="12.75">
      <c r="A641">
        <v>2.7219721232540905</v>
      </c>
      <c r="C641" t="b">
        <f t="shared" si="9"/>
        <v>0</v>
      </c>
    </row>
    <row r="642" spans="1:3" ht="12.75">
      <c r="A642">
        <v>-0.39961719267012086</v>
      </c>
      <c r="C642">
        <f t="shared" si="9"/>
        <v>-0.39961719267012086</v>
      </c>
    </row>
    <row r="643" spans="1:3" ht="12.75">
      <c r="A643">
        <v>0.5260335456114262</v>
      </c>
      <c r="C643">
        <f t="shared" si="9"/>
        <v>0.5260335456114262</v>
      </c>
    </row>
    <row r="644" spans="1:3" ht="12.75">
      <c r="A644">
        <v>-0.030892124414094724</v>
      </c>
      <c r="C644">
        <f t="shared" si="9"/>
        <v>-0.030892124414094724</v>
      </c>
    </row>
    <row r="645" spans="1:3" ht="12.75">
      <c r="A645">
        <v>0.5042852535552811</v>
      </c>
      <c r="C645">
        <f t="shared" si="9"/>
        <v>0.5042852535552811</v>
      </c>
    </row>
    <row r="646" spans="1:3" ht="12.75">
      <c r="A646">
        <v>1.1137103683722671</v>
      </c>
      <c r="C646">
        <f t="shared" si="9"/>
        <v>1.1137103683722671</v>
      </c>
    </row>
    <row r="647" spans="1:3" ht="12.75">
      <c r="A647">
        <v>1.6310514183714986</v>
      </c>
      <c r="C647">
        <f t="shared" si="9"/>
        <v>1.6310514183714986</v>
      </c>
    </row>
    <row r="648" spans="1:3" ht="12.75">
      <c r="A648">
        <v>-2.0415973267517984</v>
      </c>
      <c r="C648" t="b">
        <f t="shared" si="9"/>
        <v>0</v>
      </c>
    </row>
    <row r="649" spans="1:3" ht="12.75">
      <c r="A649">
        <v>-0.04095454642083496</v>
      </c>
      <c r="C649">
        <f t="shared" si="9"/>
        <v>-0.04095454642083496</v>
      </c>
    </row>
    <row r="650" spans="1:3" ht="12.75">
      <c r="A650">
        <v>-0.5348147169570439</v>
      </c>
      <c r="C650">
        <f aca="true" t="shared" si="10" ref="C650:C713">IF(ABS(A650-$A$2)&lt;2*$A$3,A650)</f>
        <v>-0.5348147169570439</v>
      </c>
    </row>
    <row r="651" spans="1:3" ht="12.75">
      <c r="A651">
        <v>-1.681128196651116</v>
      </c>
      <c r="C651">
        <f t="shared" si="10"/>
        <v>-1.681128196651116</v>
      </c>
    </row>
    <row r="652" spans="1:3" ht="12.75">
      <c r="A652">
        <v>0.25168560568999965</v>
      </c>
      <c r="C652">
        <f t="shared" si="10"/>
        <v>0.25168560568999965</v>
      </c>
    </row>
    <row r="653" spans="1:3" ht="12.75">
      <c r="A653">
        <v>0.014777015167055652</v>
      </c>
      <c r="C653">
        <f t="shared" si="10"/>
        <v>0.014777015167055652</v>
      </c>
    </row>
    <row r="654" spans="1:3" ht="12.75">
      <c r="A654">
        <v>0.2644424057507422</v>
      </c>
      <c r="C654">
        <f t="shared" si="10"/>
        <v>0.2644424057507422</v>
      </c>
    </row>
    <row r="655" spans="1:3" ht="12.75">
      <c r="A655">
        <v>1.040846200339729</v>
      </c>
      <c r="C655">
        <f t="shared" si="10"/>
        <v>1.040846200339729</v>
      </c>
    </row>
    <row r="656" spans="1:3" ht="12.75">
      <c r="A656">
        <v>-1.0632220437400974</v>
      </c>
      <c r="C656">
        <f t="shared" si="10"/>
        <v>-1.0632220437400974</v>
      </c>
    </row>
    <row r="657" spans="1:3" ht="12.75">
      <c r="A657">
        <v>1.1260317478445359</v>
      </c>
      <c r="C657">
        <f t="shared" si="10"/>
        <v>1.1260317478445359</v>
      </c>
    </row>
    <row r="658" spans="1:3" ht="12.75">
      <c r="A658">
        <v>0.6229583959793672</v>
      </c>
      <c r="C658">
        <f t="shared" si="10"/>
        <v>0.6229583959793672</v>
      </c>
    </row>
    <row r="659" spans="1:3" ht="12.75">
      <c r="A659">
        <v>-0.2873650828405516</v>
      </c>
      <c r="C659">
        <f t="shared" si="10"/>
        <v>-0.2873650828405516</v>
      </c>
    </row>
    <row r="660" spans="1:3" ht="12.75">
      <c r="A660">
        <v>-1.1829888535430655</v>
      </c>
      <c r="C660">
        <f t="shared" si="10"/>
        <v>-1.1829888535430655</v>
      </c>
    </row>
    <row r="661" spans="1:3" ht="12.75">
      <c r="A661">
        <v>-1.3761064110440202</v>
      </c>
      <c r="C661">
        <f t="shared" si="10"/>
        <v>-1.3761064110440202</v>
      </c>
    </row>
    <row r="662" spans="1:3" ht="12.75">
      <c r="A662">
        <v>-1.6559852156206034</v>
      </c>
      <c r="C662">
        <f t="shared" si="10"/>
        <v>-1.6559852156206034</v>
      </c>
    </row>
    <row r="663" spans="1:3" ht="12.75">
      <c r="A663">
        <v>-1.3524459063773975</v>
      </c>
      <c r="C663">
        <f t="shared" si="10"/>
        <v>-1.3524459063773975</v>
      </c>
    </row>
    <row r="664" spans="1:3" ht="12.75">
      <c r="A664">
        <v>0.2670253707037773</v>
      </c>
      <c r="C664">
        <f t="shared" si="10"/>
        <v>0.2670253707037773</v>
      </c>
    </row>
    <row r="665" spans="1:3" ht="12.75">
      <c r="A665">
        <v>0.29763100428681355</v>
      </c>
      <c r="C665">
        <f t="shared" si="10"/>
        <v>0.29763100428681355</v>
      </c>
    </row>
    <row r="666" spans="1:3" ht="12.75">
      <c r="A666">
        <v>1.005639660434099</v>
      </c>
      <c r="C666">
        <f t="shared" si="10"/>
        <v>1.005639660434099</v>
      </c>
    </row>
    <row r="667" spans="1:3" ht="12.75">
      <c r="A667">
        <v>-0.19645995052997023</v>
      </c>
      <c r="C667">
        <f t="shared" si="10"/>
        <v>-0.19645995052997023</v>
      </c>
    </row>
    <row r="668" spans="1:3" ht="12.75">
      <c r="A668">
        <v>1.3020189726375975</v>
      </c>
      <c r="C668">
        <f t="shared" si="10"/>
        <v>1.3020189726375975</v>
      </c>
    </row>
    <row r="669" spans="1:3" ht="12.75">
      <c r="A669">
        <v>1.4324314179248177</v>
      </c>
      <c r="C669">
        <f t="shared" si="10"/>
        <v>1.4324314179248177</v>
      </c>
    </row>
    <row r="670" spans="1:3" ht="12.75">
      <c r="A670">
        <v>0.5725314622395672</v>
      </c>
      <c r="C670">
        <f t="shared" si="10"/>
        <v>0.5725314622395672</v>
      </c>
    </row>
    <row r="671" spans="1:3" ht="12.75">
      <c r="A671">
        <v>-1.055109351000283</v>
      </c>
      <c r="C671">
        <f t="shared" si="10"/>
        <v>-1.055109351000283</v>
      </c>
    </row>
    <row r="672" spans="1:3" ht="12.75">
      <c r="A672">
        <v>-2.2323547455016524</v>
      </c>
      <c r="C672" t="b">
        <f t="shared" si="10"/>
        <v>0</v>
      </c>
    </row>
    <row r="673" spans="1:3" ht="12.75">
      <c r="A673">
        <v>1.1793326848419383</v>
      </c>
      <c r="C673">
        <f t="shared" si="10"/>
        <v>1.1793326848419383</v>
      </c>
    </row>
    <row r="674" spans="1:3" ht="12.75">
      <c r="A674">
        <v>-0.8185224942280911</v>
      </c>
      <c r="C674">
        <f t="shared" si="10"/>
        <v>-0.8185224942280911</v>
      </c>
    </row>
    <row r="675" spans="1:3" ht="12.75">
      <c r="A675">
        <v>0.09697373570816126</v>
      </c>
      <c r="C675">
        <f t="shared" si="10"/>
        <v>0.09697373570816126</v>
      </c>
    </row>
    <row r="676" spans="1:3" ht="12.75">
      <c r="A676">
        <v>-1.5394698493764736</v>
      </c>
      <c r="C676">
        <f t="shared" si="10"/>
        <v>-1.5394698493764736</v>
      </c>
    </row>
    <row r="677" spans="1:3" ht="12.75">
      <c r="A677">
        <v>0.22152789824758656</v>
      </c>
      <c r="C677">
        <f t="shared" si="10"/>
        <v>0.22152789824758656</v>
      </c>
    </row>
    <row r="678" spans="1:3" ht="12.75">
      <c r="A678">
        <v>0.2924718955910066</v>
      </c>
      <c r="C678">
        <f t="shared" si="10"/>
        <v>0.2924718955910066</v>
      </c>
    </row>
    <row r="679" spans="1:3" ht="12.75">
      <c r="A679">
        <v>-0.027397391022532247</v>
      </c>
      <c r="C679">
        <f t="shared" si="10"/>
        <v>-0.027397391022532247</v>
      </c>
    </row>
    <row r="680" spans="1:3" ht="12.75">
      <c r="A680">
        <v>-0.3062677933485247</v>
      </c>
      <c r="C680">
        <f t="shared" si="10"/>
        <v>-0.3062677933485247</v>
      </c>
    </row>
    <row r="681" spans="1:3" ht="12.75">
      <c r="A681">
        <v>-0.6697280241496628</v>
      </c>
      <c r="C681">
        <f t="shared" si="10"/>
        <v>-0.6697280241496628</v>
      </c>
    </row>
    <row r="682" spans="1:3" ht="12.75">
      <c r="A682">
        <v>-0.3966806616517715</v>
      </c>
      <c r="C682">
        <f t="shared" si="10"/>
        <v>-0.3966806616517715</v>
      </c>
    </row>
    <row r="683" spans="1:3" ht="12.75">
      <c r="A683">
        <v>-0.446957528765779</v>
      </c>
      <c r="C683">
        <f t="shared" si="10"/>
        <v>-0.446957528765779</v>
      </c>
    </row>
    <row r="684" spans="1:3" ht="12.75">
      <c r="A684">
        <v>-1.1362635632394813</v>
      </c>
      <c r="C684">
        <f t="shared" si="10"/>
        <v>-1.1362635632394813</v>
      </c>
    </row>
    <row r="685" spans="1:3" ht="12.75">
      <c r="A685">
        <v>0.11494989848870318</v>
      </c>
      <c r="C685">
        <f t="shared" si="10"/>
        <v>0.11494989848870318</v>
      </c>
    </row>
    <row r="686" spans="1:3" ht="12.75">
      <c r="A686">
        <v>-1.2966847862116992</v>
      </c>
      <c r="C686">
        <f t="shared" si="10"/>
        <v>-1.2966847862116992</v>
      </c>
    </row>
    <row r="687" spans="1:3" ht="12.75">
      <c r="A687">
        <v>-0.04024059307994321</v>
      </c>
      <c r="C687">
        <f t="shared" si="10"/>
        <v>-0.04024059307994321</v>
      </c>
    </row>
    <row r="688" spans="1:3" ht="12.75">
      <c r="A688">
        <v>-1.3493172446032986</v>
      </c>
      <c r="C688">
        <f t="shared" si="10"/>
        <v>-1.3493172446032986</v>
      </c>
    </row>
    <row r="689" spans="1:3" ht="12.75">
      <c r="A689">
        <v>0.054883457778487355</v>
      </c>
      <c r="C689">
        <f t="shared" si="10"/>
        <v>0.054883457778487355</v>
      </c>
    </row>
    <row r="690" spans="1:3" ht="12.75">
      <c r="A690">
        <v>0.36138203540758695</v>
      </c>
      <c r="C690">
        <f t="shared" si="10"/>
        <v>0.36138203540758695</v>
      </c>
    </row>
    <row r="691" spans="1:3" ht="12.75">
      <c r="A691">
        <v>-0.2899935225286754</v>
      </c>
      <c r="C691">
        <f t="shared" si="10"/>
        <v>-0.2899935225286754</v>
      </c>
    </row>
    <row r="692" spans="1:3" ht="12.75">
      <c r="A692">
        <v>-0.703441855876008</v>
      </c>
      <c r="C692">
        <f t="shared" si="10"/>
        <v>-0.703441855876008</v>
      </c>
    </row>
    <row r="693" spans="1:3" ht="12.75">
      <c r="A693">
        <v>2.4209475668612868</v>
      </c>
      <c r="C693" t="b">
        <f t="shared" si="10"/>
        <v>0</v>
      </c>
    </row>
    <row r="694" spans="1:3" ht="12.75">
      <c r="A694">
        <v>-0.8548704499844462</v>
      </c>
      <c r="C694">
        <f t="shared" si="10"/>
        <v>-0.8548704499844462</v>
      </c>
    </row>
    <row r="695" spans="1:3" ht="12.75">
      <c r="A695">
        <v>-0.8883193913789</v>
      </c>
      <c r="C695">
        <f t="shared" si="10"/>
        <v>-0.8883193913789</v>
      </c>
    </row>
    <row r="696" spans="1:3" ht="12.75">
      <c r="A696">
        <v>0.12787040759576485</v>
      </c>
      <c r="C696">
        <f t="shared" si="10"/>
        <v>0.12787040759576485</v>
      </c>
    </row>
    <row r="697" spans="1:3" ht="12.75">
      <c r="A697">
        <v>-0.39780957195034716</v>
      </c>
      <c r="C697">
        <f t="shared" si="10"/>
        <v>-0.39780957195034716</v>
      </c>
    </row>
    <row r="698" spans="1:3" ht="12.75">
      <c r="A698">
        <v>-0.7072026164678391</v>
      </c>
      <c r="C698">
        <f t="shared" si="10"/>
        <v>-0.7072026164678391</v>
      </c>
    </row>
    <row r="699" spans="1:3" ht="12.75">
      <c r="A699">
        <v>0.005458105079014786</v>
      </c>
      <c r="C699">
        <f t="shared" si="10"/>
        <v>0.005458105079014786</v>
      </c>
    </row>
    <row r="700" spans="1:3" ht="12.75">
      <c r="A700">
        <v>-1.2978807717445306</v>
      </c>
      <c r="C700">
        <f t="shared" si="10"/>
        <v>-1.2978807717445306</v>
      </c>
    </row>
    <row r="701" spans="1:3" ht="12.75">
      <c r="A701">
        <v>-0.10348912837798707</v>
      </c>
      <c r="C701">
        <f t="shared" si="10"/>
        <v>-0.10348912837798707</v>
      </c>
    </row>
    <row r="702" spans="1:3" ht="12.75">
      <c r="A702">
        <v>1.8019454728346318</v>
      </c>
      <c r="C702">
        <f t="shared" si="10"/>
        <v>1.8019454728346318</v>
      </c>
    </row>
    <row r="703" spans="1:3" ht="12.75">
      <c r="A703">
        <v>1.0109056347573642</v>
      </c>
      <c r="C703">
        <f t="shared" si="10"/>
        <v>1.0109056347573642</v>
      </c>
    </row>
    <row r="704" spans="1:3" ht="12.75">
      <c r="A704">
        <v>0.9601239980838727</v>
      </c>
      <c r="C704">
        <f t="shared" si="10"/>
        <v>0.9601239980838727</v>
      </c>
    </row>
    <row r="705" spans="1:3" ht="12.75">
      <c r="A705">
        <v>-0.22570361579710152</v>
      </c>
      <c r="C705">
        <f t="shared" si="10"/>
        <v>-0.22570361579710152</v>
      </c>
    </row>
    <row r="706" spans="1:3" ht="12.75">
      <c r="A706">
        <v>1.049277216225164</v>
      </c>
      <c r="C706">
        <f t="shared" si="10"/>
        <v>1.049277216225164</v>
      </c>
    </row>
    <row r="707" spans="1:3" ht="12.75">
      <c r="A707">
        <v>-0.5901893018744886</v>
      </c>
      <c r="C707">
        <f t="shared" si="10"/>
        <v>-0.5901893018744886</v>
      </c>
    </row>
    <row r="708" spans="1:3" ht="12.75">
      <c r="A708">
        <v>1.0300482244929299</v>
      </c>
      <c r="C708">
        <f t="shared" si="10"/>
        <v>1.0300482244929299</v>
      </c>
    </row>
    <row r="709" spans="1:3" ht="12.75">
      <c r="A709">
        <v>-0.2682838839973556</v>
      </c>
      <c r="C709">
        <f t="shared" si="10"/>
        <v>-0.2682838839973556</v>
      </c>
    </row>
    <row r="710" spans="1:3" ht="12.75">
      <c r="A710">
        <v>-1.6876037989277393</v>
      </c>
      <c r="C710">
        <f t="shared" si="10"/>
        <v>-1.6876037989277393</v>
      </c>
    </row>
    <row r="711" spans="1:3" ht="12.75">
      <c r="A711">
        <v>-0.09538780432194471</v>
      </c>
      <c r="C711">
        <f t="shared" si="10"/>
        <v>-0.09538780432194471</v>
      </c>
    </row>
    <row r="712" spans="1:3" ht="12.75">
      <c r="A712">
        <v>0.11186330084456131</v>
      </c>
      <c r="C712">
        <f t="shared" si="10"/>
        <v>0.11186330084456131</v>
      </c>
    </row>
    <row r="713" spans="1:3" ht="12.75">
      <c r="A713">
        <v>-1.386192707286682</v>
      </c>
      <c r="C713">
        <f t="shared" si="10"/>
        <v>-1.386192707286682</v>
      </c>
    </row>
    <row r="714" spans="1:3" ht="12.75">
      <c r="A714">
        <v>0.9218410923494957</v>
      </c>
      <c r="C714">
        <f aca="true" t="shared" si="11" ref="C714:C777">IF(ABS(A714-$A$2)&lt;2*$A$3,A714)</f>
        <v>0.9218410923494957</v>
      </c>
    </row>
    <row r="715" spans="1:3" ht="12.75">
      <c r="A715">
        <v>-1.4810711945756339</v>
      </c>
      <c r="C715">
        <f t="shared" si="11"/>
        <v>-1.4810711945756339</v>
      </c>
    </row>
    <row r="716" spans="1:3" ht="12.75">
      <c r="A716">
        <v>0.6695427146041766</v>
      </c>
      <c r="C716">
        <f t="shared" si="11"/>
        <v>0.6695427146041766</v>
      </c>
    </row>
    <row r="717" spans="1:3" ht="12.75">
      <c r="A717">
        <v>-0.006156142262625508</v>
      </c>
      <c r="C717">
        <f t="shared" si="11"/>
        <v>-0.006156142262625508</v>
      </c>
    </row>
    <row r="718" spans="1:3" ht="12.75">
      <c r="A718">
        <v>0.22828544388175942</v>
      </c>
      <c r="C718">
        <f t="shared" si="11"/>
        <v>0.22828544388175942</v>
      </c>
    </row>
    <row r="719" spans="1:3" ht="12.75">
      <c r="A719">
        <v>-0.18292439563083462</v>
      </c>
      <c r="C719">
        <f t="shared" si="11"/>
        <v>-0.18292439563083462</v>
      </c>
    </row>
    <row r="720" spans="1:3" ht="12.75">
      <c r="A720">
        <v>2.3667962523177266</v>
      </c>
      <c r="C720" t="b">
        <f t="shared" si="11"/>
        <v>0</v>
      </c>
    </row>
    <row r="721" spans="1:3" ht="12.75">
      <c r="A721">
        <v>-1.267430889129173</v>
      </c>
      <c r="C721">
        <f t="shared" si="11"/>
        <v>-1.267430889129173</v>
      </c>
    </row>
    <row r="722" spans="1:3" ht="12.75">
      <c r="A722">
        <v>1.122702997236047</v>
      </c>
      <c r="C722">
        <f t="shared" si="11"/>
        <v>1.122702997236047</v>
      </c>
    </row>
    <row r="723" spans="1:3" ht="12.75">
      <c r="A723">
        <v>0.8601068657299038</v>
      </c>
      <c r="C723">
        <f t="shared" si="11"/>
        <v>0.8601068657299038</v>
      </c>
    </row>
    <row r="724" spans="1:3" ht="12.75">
      <c r="A724">
        <v>-0.14747683962923475</v>
      </c>
      <c r="C724">
        <f t="shared" si="11"/>
        <v>-0.14747683962923475</v>
      </c>
    </row>
    <row r="725" spans="1:3" ht="12.75">
      <c r="A725">
        <v>2.0884999685222283</v>
      </c>
      <c r="C725" t="b">
        <f t="shared" si="11"/>
        <v>0</v>
      </c>
    </row>
    <row r="726" spans="1:3" ht="12.75">
      <c r="A726">
        <v>0.634538537269691</v>
      </c>
      <c r="C726">
        <f t="shared" si="11"/>
        <v>0.634538537269691</v>
      </c>
    </row>
    <row r="727" spans="1:3" ht="12.75">
      <c r="A727">
        <v>0.30356204661075026</v>
      </c>
      <c r="C727">
        <f t="shared" si="11"/>
        <v>0.30356204661075026</v>
      </c>
    </row>
    <row r="728" spans="1:3" ht="12.75">
      <c r="A728">
        <v>-1.5869090930209495</v>
      </c>
      <c r="C728">
        <f t="shared" si="11"/>
        <v>-1.5869090930209495</v>
      </c>
    </row>
    <row r="729" spans="1:3" ht="12.75">
      <c r="A729">
        <v>0.8563642950321082</v>
      </c>
      <c r="C729">
        <f t="shared" si="11"/>
        <v>0.8563642950321082</v>
      </c>
    </row>
    <row r="730" spans="1:3" ht="12.75">
      <c r="A730">
        <v>-0.5278036496747518</v>
      </c>
      <c r="C730">
        <f t="shared" si="11"/>
        <v>-0.5278036496747518</v>
      </c>
    </row>
    <row r="731" spans="1:3" ht="12.75">
      <c r="A731">
        <v>1.2834516383009031</v>
      </c>
      <c r="C731">
        <f t="shared" si="11"/>
        <v>1.2834516383009031</v>
      </c>
    </row>
    <row r="732" spans="1:3" ht="12.75">
      <c r="A732">
        <v>-0.2985973424074473</v>
      </c>
      <c r="C732">
        <f t="shared" si="11"/>
        <v>-0.2985973424074473</v>
      </c>
    </row>
    <row r="733" spans="1:3" ht="12.75">
      <c r="A733">
        <v>1.7333923096884973</v>
      </c>
      <c r="C733">
        <f t="shared" si="11"/>
        <v>1.7333923096884973</v>
      </c>
    </row>
    <row r="734" spans="1:3" ht="12.75">
      <c r="A734">
        <v>0.029499460652004927</v>
      </c>
      <c r="C734">
        <f t="shared" si="11"/>
        <v>0.029499460652004927</v>
      </c>
    </row>
    <row r="735" spans="1:3" ht="12.75">
      <c r="A735">
        <v>-0.6016875886416528</v>
      </c>
      <c r="C735">
        <f t="shared" si="11"/>
        <v>-0.6016875886416528</v>
      </c>
    </row>
    <row r="736" spans="1:3" ht="12.75">
      <c r="A736">
        <v>-1.1168458513566293</v>
      </c>
      <c r="C736">
        <f t="shared" si="11"/>
        <v>-1.1168458513566293</v>
      </c>
    </row>
    <row r="737" spans="1:3" ht="12.75">
      <c r="A737">
        <v>1.1590464055188932</v>
      </c>
      <c r="C737">
        <f t="shared" si="11"/>
        <v>1.1590464055188932</v>
      </c>
    </row>
    <row r="738" spans="1:3" ht="12.75">
      <c r="A738">
        <v>-1.3817998478771187</v>
      </c>
      <c r="C738">
        <f t="shared" si="11"/>
        <v>-1.3817998478771187</v>
      </c>
    </row>
    <row r="739" spans="1:3" ht="12.75">
      <c r="A739">
        <v>-0.18720129446592182</v>
      </c>
      <c r="C739">
        <f t="shared" si="11"/>
        <v>-0.18720129446592182</v>
      </c>
    </row>
    <row r="740" spans="1:3" ht="12.75">
      <c r="A740">
        <v>0.044487933337222785</v>
      </c>
      <c r="C740">
        <f t="shared" si="11"/>
        <v>0.044487933337222785</v>
      </c>
    </row>
    <row r="741" spans="1:3" ht="12.75">
      <c r="A741">
        <v>1.722082743071951</v>
      </c>
      <c r="C741">
        <f t="shared" si="11"/>
        <v>1.722082743071951</v>
      </c>
    </row>
    <row r="742" spans="1:3" ht="12.75">
      <c r="A742">
        <v>0.12485543265938759</v>
      </c>
      <c r="C742">
        <f t="shared" si="11"/>
        <v>0.12485543265938759</v>
      </c>
    </row>
    <row r="743" spans="1:3" ht="12.75">
      <c r="A743">
        <v>0.3348418431414757</v>
      </c>
      <c r="C743">
        <f t="shared" si="11"/>
        <v>0.3348418431414757</v>
      </c>
    </row>
    <row r="744" spans="1:3" ht="12.75">
      <c r="A744">
        <v>0.03693003236548975</v>
      </c>
      <c r="C744">
        <f t="shared" si="11"/>
        <v>0.03693003236548975</v>
      </c>
    </row>
    <row r="745" spans="1:3" ht="12.75">
      <c r="A745">
        <v>-0.3227080469514476</v>
      </c>
      <c r="C745">
        <f t="shared" si="11"/>
        <v>-0.3227080469514476</v>
      </c>
    </row>
    <row r="746" spans="1:3" ht="12.75">
      <c r="A746">
        <v>1.604598764970433</v>
      </c>
      <c r="C746">
        <f t="shared" si="11"/>
        <v>1.604598764970433</v>
      </c>
    </row>
    <row r="747" spans="1:3" ht="12.75">
      <c r="A747">
        <v>-2.0425432012416422</v>
      </c>
      <c r="C747" t="b">
        <f t="shared" si="11"/>
        <v>0</v>
      </c>
    </row>
    <row r="748" spans="1:3" ht="12.75">
      <c r="A748">
        <v>-2.0411243895068765</v>
      </c>
      <c r="C748" t="b">
        <f t="shared" si="11"/>
        <v>0</v>
      </c>
    </row>
    <row r="749" spans="1:3" ht="12.75">
      <c r="A749">
        <v>0.5659694579662755</v>
      </c>
      <c r="C749">
        <f t="shared" si="11"/>
        <v>0.5659694579662755</v>
      </c>
    </row>
    <row r="750" spans="1:3" ht="12.75">
      <c r="A750">
        <v>-0.5747756404161919</v>
      </c>
      <c r="C750">
        <f t="shared" si="11"/>
        <v>-0.5747756404161919</v>
      </c>
    </row>
    <row r="751" spans="1:3" ht="12.75">
      <c r="A751">
        <v>0.9056634553417098</v>
      </c>
      <c r="C751">
        <f t="shared" si="11"/>
        <v>0.9056634553417098</v>
      </c>
    </row>
    <row r="752" spans="1:3" ht="12.75">
      <c r="A752">
        <v>-0.46740524339838885</v>
      </c>
      <c r="C752">
        <f t="shared" si="11"/>
        <v>-0.46740524339838885</v>
      </c>
    </row>
    <row r="753" spans="1:3" ht="12.75">
      <c r="A753">
        <v>1.7828642739914358</v>
      </c>
      <c r="C753">
        <f t="shared" si="11"/>
        <v>1.7828642739914358</v>
      </c>
    </row>
    <row r="754" spans="1:3" ht="12.75">
      <c r="A754">
        <v>1.018488546833396</v>
      </c>
      <c r="C754">
        <f t="shared" si="11"/>
        <v>1.018488546833396</v>
      </c>
    </row>
    <row r="755" spans="1:3" ht="12.75">
      <c r="A755">
        <v>0.22620611161983106</v>
      </c>
      <c r="C755">
        <f t="shared" si="11"/>
        <v>0.22620611161983106</v>
      </c>
    </row>
    <row r="756" spans="1:3" ht="12.75">
      <c r="A756">
        <v>-0.03000536707986612</v>
      </c>
      <c r="C756">
        <f t="shared" si="11"/>
        <v>-0.03000536707986612</v>
      </c>
    </row>
    <row r="757" spans="1:3" ht="12.75">
      <c r="A757">
        <v>-0.9680070434114896</v>
      </c>
      <c r="C757">
        <f t="shared" si="11"/>
        <v>-0.9680070434114896</v>
      </c>
    </row>
    <row r="758" spans="1:3" ht="12.75">
      <c r="A758">
        <v>0.2768479134829249</v>
      </c>
      <c r="C758">
        <f t="shared" si="11"/>
        <v>0.2768479134829249</v>
      </c>
    </row>
    <row r="759" spans="1:3" ht="12.75">
      <c r="A759">
        <v>0.5429933480627369</v>
      </c>
      <c r="C759">
        <f t="shared" si="11"/>
        <v>0.5429933480627369</v>
      </c>
    </row>
    <row r="760" spans="1:3" ht="12.75">
      <c r="A760">
        <v>-1.364019226457458</v>
      </c>
      <c r="C760">
        <f t="shared" si="11"/>
        <v>-1.364019226457458</v>
      </c>
    </row>
    <row r="761" spans="1:3" ht="12.75">
      <c r="A761">
        <v>0.18547211766417604</v>
      </c>
      <c r="C761">
        <f t="shared" si="11"/>
        <v>0.18547211766417604</v>
      </c>
    </row>
    <row r="762" spans="1:3" ht="12.75">
      <c r="A762">
        <v>-0.675929641147377</v>
      </c>
      <c r="C762">
        <f t="shared" si="11"/>
        <v>-0.675929641147377</v>
      </c>
    </row>
    <row r="763" spans="1:3" ht="12.75">
      <c r="A763">
        <v>1.8808623281074688</v>
      </c>
      <c r="C763">
        <f t="shared" si="11"/>
        <v>1.8808623281074688</v>
      </c>
    </row>
    <row r="764" spans="1:3" ht="12.75">
      <c r="A764">
        <v>0.33176320357597433</v>
      </c>
      <c r="C764">
        <f t="shared" si="11"/>
        <v>0.33176320357597433</v>
      </c>
    </row>
    <row r="765" spans="1:3" ht="12.75">
      <c r="A765">
        <v>-1.2303075891395565</v>
      </c>
      <c r="C765">
        <f t="shared" si="11"/>
        <v>-1.2303075891395565</v>
      </c>
    </row>
    <row r="766" spans="1:3" ht="12.75">
      <c r="A766">
        <v>0.14587385521735996</v>
      </c>
      <c r="C766">
        <f t="shared" si="11"/>
        <v>0.14587385521735996</v>
      </c>
    </row>
    <row r="767" spans="1:3" ht="12.75">
      <c r="A767">
        <v>-0.7553740033472423</v>
      </c>
      <c r="C767">
        <f t="shared" si="11"/>
        <v>-0.7553740033472423</v>
      </c>
    </row>
    <row r="768" spans="1:3" ht="12.75">
      <c r="A768">
        <v>-1.6114745449158363</v>
      </c>
      <c r="C768">
        <f t="shared" si="11"/>
        <v>-1.6114745449158363</v>
      </c>
    </row>
    <row r="769" spans="1:3" ht="12.75">
      <c r="A769">
        <v>-2.284978108946234</v>
      </c>
      <c r="C769" t="b">
        <f t="shared" si="11"/>
        <v>0</v>
      </c>
    </row>
    <row r="770" spans="1:3" ht="12.75">
      <c r="A770">
        <v>0.7951712177600712</v>
      </c>
      <c r="C770">
        <f t="shared" si="11"/>
        <v>0.7951712177600712</v>
      </c>
    </row>
    <row r="771" spans="1:3" ht="12.75">
      <c r="A771">
        <v>0.8911774784792215</v>
      </c>
      <c r="C771">
        <f t="shared" si="11"/>
        <v>0.8911774784792215</v>
      </c>
    </row>
    <row r="772" spans="1:3" ht="12.75">
      <c r="A772">
        <v>-0.2263982423755806</v>
      </c>
      <c r="C772">
        <f t="shared" si="11"/>
        <v>-0.2263982423755806</v>
      </c>
    </row>
    <row r="773" spans="1:3" ht="12.75">
      <c r="A773">
        <v>-0.8403253559663426</v>
      </c>
      <c r="C773">
        <f t="shared" si="11"/>
        <v>-0.8403253559663426</v>
      </c>
    </row>
    <row r="774" spans="1:3" ht="12.75">
      <c r="A774">
        <v>1.9931758288294077</v>
      </c>
      <c r="C774">
        <f t="shared" si="11"/>
        <v>1.9931758288294077</v>
      </c>
    </row>
    <row r="775" spans="1:3" ht="12.75">
      <c r="A775">
        <v>-1.0892881618929096</v>
      </c>
      <c r="C775">
        <f t="shared" si="11"/>
        <v>-1.0892881618929096</v>
      </c>
    </row>
    <row r="776" spans="1:3" ht="12.75">
      <c r="A776">
        <v>0.35671178011398297</v>
      </c>
      <c r="C776">
        <f t="shared" si="11"/>
        <v>0.35671178011398297</v>
      </c>
    </row>
    <row r="777" spans="1:3" ht="12.75">
      <c r="A777">
        <v>-0.7391827239189297</v>
      </c>
      <c r="C777">
        <f t="shared" si="11"/>
        <v>-0.7391827239189297</v>
      </c>
    </row>
    <row r="778" spans="1:3" ht="12.75">
      <c r="A778">
        <v>-1.7776437744032592</v>
      </c>
      <c r="C778">
        <f aca="true" t="shared" si="12" ref="C778:C841">IF(ABS(A778-$A$2)&lt;2*$A$3,A778)</f>
        <v>-1.7776437744032592</v>
      </c>
    </row>
    <row r="779" spans="1:3" ht="12.75">
      <c r="A779">
        <v>0.7267146884260001</v>
      </c>
      <c r="C779">
        <f t="shared" si="12"/>
        <v>0.7267146884260001</v>
      </c>
    </row>
    <row r="780" spans="1:3" ht="12.75">
      <c r="A780">
        <v>-1.7464844859205186</v>
      </c>
      <c r="C780">
        <f t="shared" si="12"/>
        <v>-1.7464844859205186</v>
      </c>
    </row>
    <row r="781" spans="1:3" ht="12.75">
      <c r="A781">
        <v>0.30325054467539303</v>
      </c>
      <c r="C781">
        <f t="shared" si="12"/>
        <v>0.30325054467539303</v>
      </c>
    </row>
    <row r="782" spans="1:3" ht="12.75">
      <c r="A782">
        <v>1.2232658264110796</v>
      </c>
      <c r="C782">
        <f t="shared" si="12"/>
        <v>1.2232658264110796</v>
      </c>
    </row>
    <row r="783" spans="1:3" ht="12.75">
      <c r="A783">
        <v>1.088533281290438</v>
      </c>
      <c r="C783">
        <f t="shared" si="12"/>
        <v>1.088533281290438</v>
      </c>
    </row>
    <row r="784" spans="1:3" ht="12.75">
      <c r="A784">
        <v>-1.051123490469763</v>
      </c>
      <c r="C784">
        <f t="shared" si="12"/>
        <v>-1.051123490469763</v>
      </c>
    </row>
    <row r="785" spans="1:3" ht="12.75">
      <c r="A785">
        <v>2.08568962989375</v>
      </c>
      <c r="C785" t="b">
        <f t="shared" si="12"/>
        <v>0</v>
      </c>
    </row>
    <row r="786" spans="1:3" ht="12.75">
      <c r="A786">
        <v>-0.02737579052336514</v>
      </c>
      <c r="C786">
        <f t="shared" si="12"/>
        <v>-0.02737579052336514</v>
      </c>
    </row>
    <row r="787" spans="1:3" ht="12.75">
      <c r="A787">
        <v>-0.08447841537417844</v>
      </c>
      <c r="C787">
        <f t="shared" si="12"/>
        <v>-0.08447841537417844</v>
      </c>
    </row>
    <row r="788" spans="1:3" ht="12.75">
      <c r="A788">
        <v>-1.2026202966808341</v>
      </c>
      <c r="C788">
        <f t="shared" si="12"/>
        <v>-1.2026202966808341</v>
      </c>
    </row>
    <row r="789" spans="1:3" ht="12.75">
      <c r="A789">
        <v>-0.46856598601152655</v>
      </c>
      <c r="C789">
        <f t="shared" si="12"/>
        <v>-0.46856598601152655</v>
      </c>
    </row>
    <row r="790" spans="1:3" ht="12.75">
      <c r="A790">
        <v>1.2032933227601461</v>
      </c>
      <c r="C790">
        <f t="shared" si="12"/>
        <v>1.2032933227601461</v>
      </c>
    </row>
    <row r="791" spans="1:3" ht="12.75">
      <c r="A791">
        <v>-0.31002628020360135</v>
      </c>
      <c r="C791">
        <f t="shared" si="12"/>
        <v>-0.31002628020360135</v>
      </c>
    </row>
    <row r="792" spans="1:3" ht="12.75">
      <c r="A792">
        <v>-0.8225310921261553</v>
      </c>
      <c r="C792">
        <f t="shared" si="12"/>
        <v>-0.8225310921261553</v>
      </c>
    </row>
    <row r="793" spans="1:3" ht="12.75">
      <c r="A793">
        <v>-0.4715388968179468</v>
      </c>
      <c r="C793">
        <f t="shared" si="12"/>
        <v>-0.4715388968179468</v>
      </c>
    </row>
    <row r="794" spans="1:3" ht="12.75">
      <c r="A794">
        <v>-0.10531721272855066</v>
      </c>
      <c r="C794">
        <f t="shared" si="12"/>
        <v>-0.10531721272855066</v>
      </c>
    </row>
    <row r="795" spans="1:3" ht="12.75">
      <c r="A795">
        <v>0.9835252967604902</v>
      </c>
      <c r="C795">
        <f t="shared" si="12"/>
        <v>0.9835252967604902</v>
      </c>
    </row>
    <row r="796" spans="1:3" ht="12.75">
      <c r="A796">
        <v>0.20896209207421634</v>
      </c>
      <c r="C796">
        <f t="shared" si="12"/>
        <v>0.20896209207421634</v>
      </c>
    </row>
    <row r="797" spans="1:3" ht="12.75">
      <c r="A797">
        <v>0.018601440388010815</v>
      </c>
      <c r="C797">
        <f t="shared" si="12"/>
        <v>0.018601440388010815</v>
      </c>
    </row>
    <row r="798" spans="1:3" ht="12.75">
      <c r="A798">
        <v>0.21579808162641712</v>
      </c>
      <c r="C798">
        <f t="shared" si="12"/>
        <v>0.21579808162641712</v>
      </c>
    </row>
    <row r="799" spans="1:3" ht="12.75">
      <c r="A799">
        <v>0.4993466973246541</v>
      </c>
      <c r="C799">
        <f t="shared" si="12"/>
        <v>0.4993466973246541</v>
      </c>
    </row>
    <row r="800" spans="1:3" ht="12.75">
      <c r="A800">
        <v>0.8613255886302795</v>
      </c>
      <c r="C800">
        <f t="shared" si="12"/>
        <v>0.8613255886302795</v>
      </c>
    </row>
    <row r="801" spans="1:3" ht="12.75">
      <c r="A801">
        <v>0.6412426500901347</v>
      </c>
      <c r="C801">
        <f t="shared" si="12"/>
        <v>0.6412426500901347</v>
      </c>
    </row>
    <row r="802" spans="1:3" ht="12.75">
      <c r="A802">
        <v>-1.6571266314713284</v>
      </c>
      <c r="C802">
        <f t="shared" si="12"/>
        <v>-1.6571266314713284</v>
      </c>
    </row>
    <row r="803" spans="1:3" ht="12.75">
      <c r="A803">
        <v>1.6854528439580463</v>
      </c>
      <c r="C803">
        <f t="shared" si="12"/>
        <v>1.6854528439580463</v>
      </c>
    </row>
    <row r="804" spans="1:3" ht="12.75">
      <c r="A804">
        <v>1.4790748537052423</v>
      </c>
      <c r="C804">
        <f t="shared" si="12"/>
        <v>1.4790748537052423</v>
      </c>
    </row>
    <row r="805" spans="1:3" ht="12.75">
      <c r="A805">
        <v>-1.5579280443489552</v>
      </c>
      <c r="C805">
        <f t="shared" si="12"/>
        <v>-1.5579280443489552</v>
      </c>
    </row>
    <row r="806" spans="1:3" ht="12.75">
      <c r="A806">
        <v>0.800735051598167</v>
      </c>
      <c r="C806">
        <f t="shared" si="12"/>
        <v>0.800735051598167</v>
      </c>
    </row>
    <row r="807" spans="1:3" ht="12.75">
      <c r="A807">
        <v>0.44812395572080277</v>
      </c>
      <c r="C807">
        <f t="shared" si="12"/>
        <v>0.44812395572080277</v>
      </c>
    </row>
    <row r="808" spans="1:3" ht="12.75">
      <c r="A808">
        <v>-0.16934222912823316</v>
      </c>
      <c r="C808">
        <f t="shared" si="12"/>
        <v>-0.16934222912823316</v>
      </c>
    </row>
    <row r="809" spans="1:3" ht="12.75">
      <c r="A809">
        <v>-0.2981005309266038</v>
      </c>
      <c r="C809">
        <f t="shared" si="12"/>
        <v>-0.2981005309266038</v>
      </c>
    </row>
    <row r="810" spans="1:3" ht="12.75">
      <c r="A810">
        <v>0.9172958925773855</v>
      </c>
      <c r="C810">
        <f t="shared" si="12"/>
        <v>0.9172958925773855</v>
      </c>
    </row>
    <row r="811" spans="1:3" ht="12.75">
      <c r="A811">
        <v>-0.23895154299680144</v>
      </c>
      <c r="C811">
        <f t="shared" si="12"/>
        <v>-0.23895154299680144</v>
      </c>
    </row>
    <row r="812" spans="1:3" ht="12.75">
      <c r="A812">
        <v>-0.43749423639383167</v>
      </c>
      <c r="C812">
        <f t="shared" si="12"/>
        <v>-0.43749423639383167</v>
      </c>
    </row>
    <row r="813" spans="1:3" ht="12.75">
      <c r="A813">
        <v>0.6767118065909017</v>
      </c>
      <c r="C813">
        <f t="shared" si="12"/>
        <v>0.6767118065909017</v>
      </c>
    </row>
    <row r="814" spans="1:3" ht="12.75">
      <c r="A814">
        <v>1.2278951544431038</v>
      </c>
      <c r="C814">
        <f t="shared" si="12"/>
        <v>1.2278951544431038</v>
      </c>
    </row>
    <row r="815" spans="1:3" ht="12.75">
      <c r="A815">
        <v>-0.20108927856199443</v>
      </c>
      <c r="C815">
        <f t="shared" si="12"/>
        <v>-0.20108927856199443</v>
      </c>
    </row>
    <row r="816" spans="1:3" ht="12.75">
      <c r="A816">
        <v>-1.1888300832652021</v>
      </c>
      <c r="C816">
        <f t="shared" si="12"/>
        <v>-1.1888300832652021</v>
      </c>
    </row>
    <row r="817" spans="1:3" ht="12.75">
      <c r="A817">
        <v>0.6979871614021249</v>
      </c>
      <c r="C817">
        <f t="shared" si="12"/>
        <v>0.6979871614021249</v>
      </c>
    </row>
    <row r="818" spans="1:3" ht="12.75">
      <c r="A818">
        <v>0.5514539225259796</v>
      </c>
      <c r="C818">
        <f t="shared" si="12"/>
        <v>0.5514539225259796</v>
      </c>
    </row>
    <row r="819" spans="1:3" ht="12.75">
      <c r="A819">
        <v>0.3270838533353526</v>
      </c>
      <c r="C819">
        <f t="shared" si="12"/>
        <v>0.3270838533353526</v>
      </c>
    </row>
    <row r="820" spans="1:3" ht="12.75">
      <c r="A820">
        <v>0.6502909855043981</v>
      </c>
      <c r="C820">
        <f t="shared" si="12"/>
        <v>0.6502909855043981</v>
      </c>
    </row>
    <row r="821" spans="1:3" ht="12.75">
      <c r="A821">
        <v>0.9549717105983291</v>
      </c>
      <c r="C821">
        <f t="shared" si="12"/>
        <v>0.9549717105983291</v>
      </c>
    </row>
    <row r="822" spans="1:3" ht="12.75">
      <c r="A822">
        <v>0.36579308471118566</v>
      </c>
      <c r="C822">
        <f t="shared" si="12"/>
        <v>0.36579308471118566</v>
      </c>
    </row>
    <row r="823" spans="1:3" ht="12.75">
      <c r="A823">
        <v>0.1607486410648562</v>
      </c>
      <c r="C823">
        <f t="shared" si="12"/>
        <v>0.1607486410648562</v>
      </c>
    </row>
    <row r="824" spans="1:3" ht="12.75">
      <c r="A824">
        <v>0.9417749424756039</v>
      </c>
      <c r="C824">
        <f t="shared" si="12"/>
        <v>0.9417749424756039</v>
      </c>
    </row>
    <row r="825" spans="1:3" ht="12.75">
      <c r="A825">
        <v>0.42403598854434676</v>
      </c>
      <c r="C825">
        <f t="shared" si="12"/>
        <v>0.42403598854434676</v>
      </c>
    </row>
    <row r="826" spans="1:3" ht="12.75">
      <c r="A826">
        <v>0.2973820301122032</v>
      </c>
      <c r="C826">
        <f t="shared" si="12"/>
        <v>0.2973820301122032</v>
      </c>
    </row>
    <row r="827" spans="1:3" ht="12.75">
      <c r="A827">
        <v>1.3397175280260853</v>
      </c>
      <c r="C827">
        <f t="shared" si="12"/>
        <v>1.3397175280260853</v>
      </c>
    </row>
    <row r="828" spans="1:3" ht="12.75">
      <c r="A828">
        <v>0.43170302888029255</v>
      </c>
      <c r="C828">
        <f t="shared" si="12"/>
        <v>0.43170302888029255</v>
      </c>
    </row>
    <row r="829" spans="1:3" ht="12.75">
      <c r="A829">
        <v>-1.8858736439142376</v>
      </c>
      <c r="C829">
        <f t="shared" si="12"/>
        <v>-1.8858736439142376</v>
      </c>
    </row>
    <row r="830" spans="1:3" ht="12.75">
      <c r="A830">
        <v>-0.09653149390942417</v>
      </c>
      <c r="C830">
        <f t="shared" si="12"/>
        <v>-0.09653149390942417</v>
      </c>
    </row>
    <row r="831" spans="1:3" ht="12.75">
      <c r="A831">
        <v>-1.3503586160368286</v>
      </c>
      <c r="C831">
        <f t="shared" si="12"/>
        <v>-1.3503586160368286</v>
      </c>
    </row>
    <row r="832" spans="1:3" ht="12.75">
      <c r="A832">
        <v>1.20736331155058</v>
      </c>
      <c r="C832">
        <f t="shared" si="12"/>
        <v>1.20736331155058</v>
      </c>
    </row>
    <row r="833" spans="1:3" ht="12.75">
      <c r="A833">
        <v>-1.3149292499292642</v>
      </c>
      <c r="C833">
        <f t="shared" si="12"/>
        <v>-1.3149292499292642</v>
      </c>
    </row>
    <row r="834" spans="1:3" ht="12.75">
      <c r="A834">
        <v>-2.4712790036574006</v>
      </c>
      <c r="C834" t="b">
        <f t="shared" si="12"/>
        <v>0</v>
      </c>
    </row>
    <row r="835" spans="1:3" ht="12.75">
      <c r="A835">
        <v>-0.45536808102042414</v>
      </c>
      <c r="C835">
        <f t="shared" si="12"/>
        <v>-0.45536808102042414</v>
      </c>
    </row>
    <row r="836" spans="1:3" ht="12.75">
      <c r="A836">
        <v>-0.34726326703093946</v>
      </c>
      <c r="C836">
        <f t="shared" si="12"/>
        <v>-0.34726326703093946</v>
      </c>
    </row>
    <row r="837" spans="1:3" ht="12.75">
      <c r="A837">
        <v>2.2174754121806473</v>
      </c>
      <c r="C837" t="b">
        <f t="shared" si="12"/>
        <v>0</v>
      </c>
    </row>
    <row r="838" spans="1:3" ht="12.75">
      <c r="A838">
        <v>0.35874450077244546</v>
      </c>
      <c r="C838">
        <f t="shared" si="12"/>
        <v>0.35874450077244546</v>
      </c>
    </row>
    <row r="839" spans="1:3" ht="12.75">
      <c r="A839">
        <v>0.5287665771902539</v>
      </c>
      <c r="C839">
        <f t="shared" si="12"/>
        <v>0.5287665771902539</v>
      </c>
    </row>
    <row r="840" spans="1:3" ht="12.75">
      <c r="A840">
        <v>0.8572533261030912</v>
      </c>
      <c r="C840">
        <f t="shared" si="12"/>
        <v>0.8572533261030912</v>
      </c>
    </row>
    <row r="841" spans="1:3" ht="12.75">
      <c r="A841">
        <v>0.5473793862620369</v>
      </c>
      <c r="C841">
        <f t="shared" si="12"/>
        <v>0.5473793862620369</v>
      </c>
    </row>
    <row r="842" spans="1:3" ht="12.75">
      <c r="A842">
        <v>1.2932878235005774</v>
      </c>
      <c r="C842">
        <f aca="true" t="shared" si="13" ref="C842:C905">IF(ABS(A842-$A$2)&lt;2*$A$3,A842)</f>
        <v>1.2932878235005774</v>
      </c>
    </row>
    <row r="843" spans="1:3" ht="12.75">
      <c r="A843">
        <v>-0.8929760042519774</v>
      </c>
      <c r="C843">
        <f t="shared" si="13"/>
        <v>-0.8929760042519774</v>
      </c>
    </row>
    <row r="844" spans="1:3" ht="12.75">
      <c r="A844">
        <v>-0.5833339855598751</v>
      </c>
      <c r="C844">
        <f t="shared" si="13"/>
        <v>-0.5833339855598751</v>
      </c>
    </row>
    <row r="845" spans="1:3" ht="12.75">
      <c r="A845">
        <v>-0.08630536285636481</v>
      </c>
      <c r="C845">
        <f t="shared" si="13"/>
        <v>-0.08630536285636481</v>
      </c>
    </row>
    <row r="846" spans="1:3" ht="12.75">
      <c r="A846">
        <v>2.1608320821542293</v>
      </c>
      <c r="C846" t="b">
        <f t="shared" si="13"/>
        <v>0</v>
      </c>
    </row>
    <row r="847" spans="1:3" ht="12.75">
      <c r="A847">
        <v>-0.20839934222749434</v>
      </c>
      <c r="C847">
        <f t="shared" si="13"/>
        <v>-0.20839934222749434</v>
      </c>
    </row>
    <row r="848" spans="1:3" ht="12.75">
      <c r="A848">
        <v>-1.4760189515072852</v>
      </c>
      <c r="C848">
        <f t="shared" si="13"/>
        <v>-1.4760189515072852</v>
      </c>
    </row>
    <row r="849" spans="1:3" ht="12.75">
      <c r="A849">
        <v>-0.3085233402089216</v>
      </c>
      <c r="C849">
        <f t="shared" si="13"/>
        <v>-0.3085233402089216</v>
      </c>
    </row>
    <row r="850" spans="1:3" ht="12.75">
      <c r="A850">
        <v>0.9134987521974836</v>
      </c>
      <c r="C850">
        <f t="shared" si="13"/>
        <v>0.9134987521974836</v>
      </c>
    </row>
    <row r="851" spans="1:3" ht="12.75">
      <c r="A851">
        <v>0.29370653464866336</v>
      </c>
      <c r="C851">
        <f t="shared" si="13"/>
        <v>0.29370653464866336</v>
      </c>
    </row>
    <row r="852" spans="1:3" ht="12.75">
      <c r="A852">
        <v>-1.1614088180067483</v>
      </c>
      <c r="C852">
        <f t="shared" si="13"/>
        <v>-1.1614088180067483</v>
      </c>
    </row>
    <row r="853" spans="1:3" ht="12.75">
      <c r="A853">
        <v>0.30284240892797243</v>
      </c>
      <c r="C853">
        <f t="shared" si="13"/>
        <v>0.30284240892797243</v>
      </c>
    </row>
    <row r="854" spans="1:3" ht="12.75">
      <c r="A854">
        <v>-0.35382981877774</v>
      </c>
      <c r="C854">
        <f t="shared" si="13"/>
        <v>-0.35382981877774</v>
      </c>
    </row>
    <row r="855" spans="1:3" ht="12.75">
      <c r="A855">
        <v>0.8260053618869279</v>
      </c>
      <c r="C855">
        <f t="shared" si="13"/>
        <v>0.8260053618869279</v>
      </c>
    </row>
    <row r="856" spans="1:3" ht="12.75">
      <c r="A856">
        <v>0.8186020750144962</v>
      </c>
      <c r="C856">
        <f t="shared" si="13"/>
        <v>0.8186020750144962</v>
      </c>
    </row>
    <row r="857" spans="1:3" ht="12.75">
      <c r="A857">
        <v>-1.2171472008049022</v>
      </c>
      <c r="C857">
        <f t="shared" si="13"/>
        <v>-1.2171472008049022</v>
      </c>
    </row>
    <row r="858" spans="1:3" ht="12.75">
      <c r="A858">
        <v>1.6102148947538808</v>
      </c>
      <c r="C858">
        <f t="shared" si="13"/>
        <v>1.6102148947538808</v>
      </c>
    </row>
    <row r="859" spans="1:3" ht="12.75">
      <c r="A859">
        <v>-1.5211071513476782</v>
      </c>
      <c r="C859">
        <f t="shared" si="13"/>
        <v>-1.5211071513476782</v>
      </c>
    </row>
    <row r="860" spans="1:3" ht="12.75">
      <c r="A860">
        <v>1.2836699170293286</v>
      </c>
      <c r="C860">
        <f t="shared" si="13"/>
        <v>1.2836699170293286</v>
      </c>
    </row>
    <row r="861" spans="1:3" ht="12.75">
      <c r="A861">
        <v>0.7017456482572015</v>
      </c>
      <c r="C861">
        <f t="shared" si="13"/>
        <v>0.7017456482572015</v>
      </c>
    </row>
    <row r="862" spans="1:3" ht="12.75">
      <c r="A862">
        <v>-0.7248581823660061</v>
      </c>
      <c r="C862">
        <f t="shared" si="13"/>
        <v>-0.7248581823660061</v>
      </c>
    </row>
    <row r="863" spans="1:3" ht="12.75">
      <c r="A863">
        <v>1.9180242816219106</v>
      </c>
      <c r="C863">
        <f t="shared" si="13"/>
        <v>1.9180242816219106</v>
      </c>
    </row>
    <row r="864" spans="1:3" ht="12.75">
      <c r="A864">
        <v>0.26424231691635214</v>
      </c>
      <c r="C864">
        <f t="shared" si="13"/>
        <v>0.26424231691635214</v>
      </c>
    </row>
    <row r="865" spans="1:3" ht="12.75">
      <c r="A865">
        <v>-1.3378576113609597</v>
      </c>
      <c r="C865">
        <f t="shared" si="13"/>
        <v>-1.3378576113609597</v>
      </c>
    </row>
    <row r="866" spans="1:3" ht="12.75">
      <c r="A866">
        <v>0.6250456863199361</v>
      </c>
      <c r="C866">
        <f t="shared" si="13"/>
        <v>0.6250456863199361</v>
      </c>
    </row>
    <row r="867" spans="1:3" ht="12.75">
      <c r="A867">
        <v>-1.2118198355892673</v>
      </c>
      <c r="C867">
        <f t="shared" si="13"/>
        <v>-1.2118198355892673</v>
      </c>
    </row>
    <row r="868" spans="1:3" ht="12.75">
      <c r="A868">
        <v>1.4692932381876744</v>
      </c>
      <c r="C868">
        <f t="shared" si="13"/>
        <v>1.4692932381876744</v>
      </c>
    </row>
    <row r="869" spans="1:3" ht="12.75">
      <c r="A869">
        <v>-1.1101928976131603</v>
      </c>
      <c r="C869">
        <f t="shared" si="13"/>
        <v>-1.1101928976131603</v>
      </c>
    </row>
    <row r="870" spans="1:3" ht="12.75">
      <c r="A870">
        <v>1.2844066077377647</v>
      </c>
      <c r="C870">
        <f t="shared" si="13"/>
        <v>1.2844066077377647</v>
      </c>
    </row>
    <row r="871" spans="1:3" ht="12.75">
      <c r="A871">
        <v>-2.009091986110434</v>
      </c>
      <c r="C871">
        <f t="shared" si="13"/>
        <v>-2.009091986110434</v>
      </c>
    </row>
    <row r="872" spans="1:3" ht="12.75">
      <c r="A872">
        <v>1.0997609933838248</v>
      </c>
      <c r="C872">
        <f t="shared" si="13"/>
        <v>1.0997609933838248</v>
      </c>
    </row>
    <row r="873" spans="1:3" ht="12.75">
      <c r="A873">
        <v>-0.45906290324637666</v>
      </c>
      <c r="C873">
        <f t="shared" si="13"/>
        <v>-0.45906290324637666</v>
      </c>
    </row>
    <row r="874" spans="1:3" ht="12.75">
      <c r="A874">
        <v>-0.4548087417788338</v>
      </c>
      <c r="C874">
        <f t="shared" si="13"/>
        <v>-0.4548087417788338</v>
      </c>
    </row>
    <row r="875" spans="1:3" ht="12.75">
      <c r="A875">
        <v>-0.4255775820638519</v>
      </c>
      <c r="C875">
        <f t="shared" si="13"/>
        <v>-0.4255775820638519</v>
      </c>
    </row>
    <row r="876" spans="1:3" ht="12.75">
      <c r="A876">
        <v>-0.558477495360421</v>
      </c>
      <c r="C876">
        <f t="shared" si="13"/>
        <v>-0.558477495360421</v>
      </c>
    </row>
    <row r="877" spans="1:3" ht="12.75">
      <c r="A877">
        <v>-0.8237543625000399</v>
      </c>
      <c r="C877">
        <f t="shared" si="13"/>
        <v>-0.8237543625000399</v>
      </c>
    </row>
    <row r="878" spans="1:3" ht="12.75">
      <c r="A878">
        <v>1.3067619875073433</v>
      </c>
      <c r="C878">
        <f t="shared" si="13"/>
        <v>1.3067619875073433</v>
      </c>
    </row>
    <row r="879" spans="1:3" ht="12.75">
      <c r="A879">
        <v>1.0983899301209021</v>
      </c>
      <c r="C879">
        <f t="shared" si="13"/>
        <v>1.0983899301209021</v>
      </c>
    </row>
    <row r="880" spans="1:3" ht="12.75">
      <c r="A880">
        <v>-0.29002762857999187</v>
      </c>
      <c r="C880">
        <f t="shared" si="13"/>
        <v>-0.29002762857999187</v>
      </c>
    </row>
    <row r="881" spans="1:3" ht="12.75">
      <c r="A881">
        <v>-1.2105647329008207</v>
      </c>
      <c r="C881">
        <f t="shared" si="13"/>
        <v>-1.2105647329008207</v>
      </c>
    </row>
    <row r="882" spans="1:3" ht="12.75">
      <c r="A882">
        <v>-0.5445599526865408</v>
      </c>
      <c r="C882">
        <f t="shared" si="13"/>
        <v>-0.5445599526865408</v>
      </c>
    </row>
    <row r="883" spans="1:3" ht="12.75">
      <c r="A883">
        <v>-1.7720458345138468</v>
      </c>
      <c r="C883">
        <f t="shared" si="13"/>
        <v>-1.7720458345138468</v>
      </c>
    </row>
    <row r="884" spans="1:3" ht="12.75">
      <c r="A884">
        <v>-0.49883851716003846</v>
      </c>
      <c r="C884">
        <f t="shared" si="13"/>
        <v>-0.49883851716003846</v>
      </c>
    </row>
    <row r="885" spans="1:3" ht="12.75">
      <c r="A885">
        <v>-0.31646322895539925</v>
      </c>
      <c r="C885">
        <f t="shared" si="13"/>
        <v>-0.31646322895539925</v>
      </c>
    </row>
    <row r="886" spans="1:3" ht="12.75">
      <c r="A886">
        <v>-0.8562142284063157</v>
      </c>
      <c r="C886">
        <f t="shared" si="13"/>
        <v>-0.8562142284063157</v>
      </c>
    </row>
    <row r="887" spans="1:3" ht="12.75">
      <c r="A887">
        <v>0.08673850970808417</v>
      </c>
      <c r="C887">
        <f t="shared" si="13"/>
        <v>0.08673850970808417</v>
      </c>
    </row>
    <row r="888" spans="1:3" ht="12.75">
      <c r="A888">
        <v>-1.1217957762710284</v>
      </c>
      <c r="C888">
        <f t="shared" si="13"/>
        <v>-1.1217957762710284</v>
      </c>
    </row>
    <row r="889" spans="1:3" ht="12.75">
      <c r="A889">
        <v>0.03578520590963308</v>
      </c>
      <c r="C889">
        <f t="shared" si="13"/>
        <v>0.03578520590963308</v>
      </c>
    </row>
    <row r="890" spans="1:3" ht="12.75">
      <c r="A890">
        <v>1.215878455695929</v>
      </c>
      <c r="C890">
        <f t="shared" si="13"/>
        <v>1.215878455695929</v>
      </c>
    </row>
    <row r="891" spans="1:3" ht="12.75">
      <c r="A891">
        <v>-1.25590759125771</v>
      </c>
      <c r="C891">
        <f t="shared" si="13"/>
        <v>-1.25590759125771</v>
      </c>
    </row>
    <row r="892" spans="1:3" ht="12.75">
      <c r="A892">
        <v>-0.6967889021325391</v>
      </c>
      <c r="C892">
        <f t="shared" si="13"/>
        <v>-0.6967889021325391</v>
      </c>
    </row>
    <row r="893" spans="1:3" ht="12.75">
      <c r="A893">
        <v>-0.2703677637327928</v>
      </c>
      <c r="C893">
        <f t="shared" si="13"/>
        <v>-0.2703677637327928</v>
      </c>
    </row>
    <row r="894" spans="1:3" ht="12.75">
      <c r="A894">
        <v>-0.9393079380970448</v>
      </c>
      <c r="C894">
        <f t="shared" si="13"/>
        <v>-0.9393079380970448</v>
      </c>
    </row>
    <row r="895" spans="1:3" ht="12.75">
      <c r="A895">
        <v>1.869366315077059</v>
      </c>
      <c r="C895">
        <f t="shared" si="13"/>
        <v>1.869366315077059</v>
      </c>
    </row>
    <row r="896" spans="1:3" ht="12.75">
      <c r="A896">
        <v>1.0974099495797418</v>
      </c>
      <c r="C896">
        <f t="shared" si="13"/>
        <v>1.0974099495797418</v>
      </c>
    </row>
    <row r="897" spans="1:3" ht="12.75">
      <c r="A897">
        <v>-0.5678714387613581</v>
      </c>
      <c r="C897">
        <f t="shared" si="13"/>
        <v>-0.5678714387613581</v>
      </c>
    </row>
    <row r="898" spans="1:3" ht="12.75">
      <c r="A898">
        <v>0.8264032658189535</v>
      </c>
      <c r="C898">
        <f t="shared" si="13"/>
        <v>0.8264032658189535</v>
      </c>
    </row>
    <row r="899" spans="1:3" ht="12.75">
      <c r="A899">
        <v>1.3117505659465678</v>
      </c>
      <c r="C899">
        <f t="shared" si="13"/>
        <v>1.3117505659465678</v>
      </c>
    </row>
    <row r="900" spans="1:3" ht="12.75">
      <c r="A900">
        <v>-1.0098074199049734</v>
      </c>
      <c r="C900">
        <f t="shared" si="13"/>
        <v>-1.0098074199049734</v>
      </c>
    </row>
    <row r="901" spans="1:3" ht="12.75">
      <c r="A901">
        <v>-0.9489940566709265</v>
      </c>
      <c r="C901">
        <f t="shared" si="13"/>
        <v>-0.9489940566709265</v>
      </c>
    </row>
    <row r="902" spans="1:3" ht="12.75">
      <c r="A902">
        <v>0.4287312549422495</v>
      </c>
      <c r="C902">
        <f t="shared" si="13"/>
        <v>0.4287312549422495</v>
      </c>
    </row>
    <row r="903" spans="1:3" ht="12.75">
      <c r="A903">
        <v>-0.2208560090366518</v>
      </c>
      <c r="C903">
        <f t="shared" si="13"/>
        <v>-0.2208560090366518</v>
      </c>
    </row>
    <row r="904" spans="1:3" ht="12.75">
      <c r="A904">
        <v>-0.30574938136851415</v>
      </c>
      <c r="C904">
        <f t="shared" si="13"/>
        <v>-0.30574938136851415</v>
      </c>
    </row>
    <row r="905" spans="1:3" ht="12.75">
      <c r="A905">
        <v>-0.8779102245171089</v>
      </c>
      <c r="C905">
        <f t="shared" si="13"/>
        <v>-0.8779102245171089</v>
      </c>
    </row>
    <row r="906" spans="1:3" ht="12.75">
      <c r="A906">
        <v>-0.9761924957274459</v>
      </c>
      <c r="C906">
        <f aca="true" t="shared" si="14" ref="C906:C969">IF(ABS(A906-$A$2)&lt;2*$A$3,A906)</f>
        <v>-0.9761924957274459</v>
      </c>
    </row>
    <row r="907" spans="1:3" ht="12.75">
      <c r="A907">
        <v>0.2888145900215022</v>
      </c>
      <c r="C907">
        <f t="shared" si="14"/>
        <v>0.2888145900215022</v>
      </c>
    </row>
    <row r="908" spans="1:3" ht="12.75">
      <c r="A908">
        <v>0.682009613228729</v>
      </c>
      <c r="C908">
        <f t="shared" si="14"/>
        <v>0.682009613228729</v>
      </c>
    </row>
    <row r="909" spans="1:3" ht="12.75">
      <c r="A909">
        <v>-0.33321271075692493</v>
      </c>
      <c r="C909">
        <f t="shared" si="14"/>
        <v>-0.33321271075692493</v>
      </c>
    </row>
    <row r="910" spans="1:3" ht="12.75">
      <c r="A910">
        <v>1.5778732631588355</v>
      </c>
      <c r="C910">
        <f t="shared" si="14"/>
        <v>1.5778732631588355</v>
      </c>
    </row>
    <row r="911" spans="1:3" ht="12.75">
      <c r="A911">
        <v>-0.008502638593199663</v>
      </c>
      <c r="C911">
        <f t="shared" si="14"/>
        <v>-0.008502638593199663</v>
      </c>
    </row>
    <row r="912" spans="1:3" ht="12.75">
      <c r="A912">
        <v>-0.2605383997433819</v>
      </c>
      <c r="C912">
        <f t="shared" si="14"/>
        <v>-0.2605383997433819</v>
      </c>
    </row>
    <row r="913" spans="1:3" ht="12.75">
      <c r="A913">
        <v>-0.37820882425876334</v>
      </c>
      <c r="C913">
        <f t="shared" si="14"/>
        <v>-0.37820882425876334</v>
      </c>
    </row>
    <row r="914" spans="1:3" ht="12.75">
      <c r="A914">
        <v>-0.07678863767068833</v>
      </c>
      <c r="C914">
        <f t="shared" si="14"/>
        <v>-0.07678863767068833</v>
      </c>
    </row>
    <row r="915" spans="1:3" ht="12.75">
      <c r="A915">
        <v>-1.0462144928169437</v>
      </c>
      <c r="C915">
        <f t="shared" si="14"/>
        <v>-1.0462144928169437</v>
      </c>
    </row>
    <row r="916" spans="1:3" ht="12.75">
      <c r="A916">
        <v>-1.43574652611278</v>
      </c>
      <c r="C916">
        <f t="shared" si="14"/>
        <v>-1.43574652611278</v>
      </c>
    </row>
    <row r="917" spans="1:3" ht="12.75">
      <c r="A917">
        <v>-1.508478817413561</v>
      </c>
      <c r="C917">
        <f t="shared" si="14"/>
        <v>-1.508478817413561</v>
      </c>
    </row>
    <row r="918" spans="1:3" ht="12.75">
      <c r="A918">
        <v>0.26881707526626997</v>
      </c>
      <c r="C918">
        <f t="shared" si="14"/>
        <v>0.26881707526626997</v>
      </c>
    </row>
    <row r="919" spans="1:3" ht="12.75">
      <c r="A919">
        <v>-0.27189003048988525</v>
      </c>
      <c r="C919">
        <f t="shared" si="14"/>
        <v>-0.27189003048988525</v>
      </c>
    </row>
    <row r="920" spans="1:3" ht="12.75">
      <c r="A920">
        <v>-0.18923628886113875</v>
      </c>
      <c r="C920">
        <f t="shared" si="14"/>
        <v>-0.18923628886113875</v>
      </c>
    </row>
    <row r="921" spans="1:3" ht="12.75">
      <c r="A921">
        <v>0.47289859139709733</v>
      </c>
      <c r="C921">
        <f t="shared" si="14"/>
        <v>0.47289859139709733</v>
      </c>
    </row>
    <row r="922" spans="1:3" ht="12.75">
      <c r="A922">
        <v>0.6185518941492774</v>
      </c>
      <c r="C922">
        <f t="shared" si="14"/>
        <v>0.6185518941492774</v>
      </c>
    </row>
    <row r="923" spans="1:3" ht="12.75">
      <c r="A923">
        <v>-1.0714074960560538</v>
      </c>
      <c r="C923">
        <f t="shared" si="14"/>
        <v>-1.0714074960560538</v>
      </c>
    </row>
    <row r="924" spans="1:3" ht="12.75">
      <c r="A924">
        <v>0.603613443672657</v>
      </c>
      <c r="C924">
        <f t="shared" si="14"/>
        <v>0.603613443672657</v>
      </c>
    </row>
    <row r="925" spans="1:3" ht="12.75">
      <c r="A925">
        <v>0.2119838882208569</v>
      </c>
      <c r="C925">
        <f t="shared" si="14"/>
        <v>0.2119838882208569</v>
      </c>
    </row>
    <row r="926" spans="1:3" ht="12.75">
      <c r="A926">
        <v>-1.3465114534483291</v>
      </c>
      <c r="C926">
        <f t="shared" si="14"/>
        <v>-1.3465114534483291</v>
      </c>
    </row>
    <row r="927" spans="1:3" ht="12.75">
      <c r="A927">
        <v>1.684120434219949</v>
      </c>
      <c r="C927">
        <f t="shared" si="14"/>
        <v>1.684120434219949</v>
      </c>
    </row>
    <row r="928" spans="1:3" ht="12.75">
      <c r="A928">
        <v>0.42840383684961125</v>
      </c>
      <c r="C928">
        <f t="shared" si="14"/>
        <v>0.42840383684961125</v>
      </c>
    </row>
    <row r="929" spans="1:3" ht="12.75">
      <c r="A929">
        <v>-0.6897585080878343</v>
      </c>
      <c r="C929">
        <f t="shared" si="14"/>
        <v>-0.6897585080878343</v>
      </c>
    </row>
    <row r="930" spans="1:3" ht="12.75">
      <c r="A930">
        <v>-1.5938940123305656</v>
      </c>
      <c r="C930">
        <f t="shared" si="14"/>
        <v>-1.5938940123305656</v>
      </c>
    </row>
    <row r="931" spans="1:3" ht="12.75">
      <c r="A931">
        <v>-1.4141733117867261</v>
      </c>
      <c r="C931">
        <f t="shared" si="14"/>
        <v>-1.4141733117867261</v>
      </c>
    </row>
    <row r="932" spans="1:3" ht="12.75">
      <c r="A932">
        <v>0.49401251089875586</v>
      </c>
      <c r="C932">
        <f t="shared" si="14"/>
        <v>0.49401251089875586</v>
      </c>
    </row>
    <row r="933" spans="1:3" ht="12.75">
      <c r="A933">
        <v>-0.43884938349947333</v>
      </c>
      <c r="C933">
        <f t="shared" si="14"/>
        <v>-0.43884938349947333</v>
      </c>
    </row>
    <row r="934" spans="1:3" ht="12.75">
      <c r="A934">
        <v>1.444645931769628</v>
      </c>
      <c r="C934">
        <f t="shared" si="14"/>
        <v>1.444645931769628</v>
      </c>
    </row>
    <row r="935" spans="1:3" ht="12.75">
      <c r="A935">
        <v>0.5903029887122102</v>
      </c>
      <c r="C935">
        <f t="shared" si="14"/>
        <v>0.5903029887122102</v>
      </c>
    </row>
    <row r="936" spans="1:3" ht="12.75">
      <c r="A936">
        <v>1.5950445231283084</v>
      </c>
      <c r="C936">
        <f t="shared" si="14"/>
        <v>1.5950445231283084</v>
      </c>
    </row>
    <row r="937" spans="1:3" ht="12.75">
      <c r="A937">
        <v>0.2744548055488849</v>
      </c>
      <c r="C937">
        <f t="shared" si="14"/>
        <v>0.2744548055488849</v>
      </c>
    </row>
    <row r="938" spans="1:3" ht="12.75">
      <c r="A938">
        <v>0.467853169539012</v>
      </c>
      <c r="C938">
        <f t="shared" si="14"/>
        <v>0.467853169539012</v>
      </c>
    </row>
    <row r="939" spans="1:3" ht="12.75">
      <c r="A939">
        <v>-1.8737955542746931</v>
      </c>
      <c r="C939">
        <f t="shared" si="14"/>
        <v>-1.8737955542746931</v>
      </c>
    </row>
    <row r="940" spans="1:3" ht="12.75">
      <c r="A940">
        <v>0.12664486348512582</v>
      </c>
      <c r="C940">
        <f t="shared" si="14"/>
        <v>0.12664486348512582</v>
      </c>
    </row>
    <row r="941" spans="1:3" ht="12.75">
      <c r="A941">
        <v>0.20709080672531854</v>
      </c>
      <c r="C941">
        <f t="shared" si="14"/>
        <v>0.20709080672531854</v>
      </c>
    </row>
    <row r="942" spans="1:3" ht="12.75">
      <c r="A942">
        <v>-0.4283094767743023</v>
      </c>
      <c r="C942">
        <f t="shared" si="14"/>
        <v>-0.4283094767743023</v>
      </c>
    </row>
    <row r="943" spans="1:3" ht="12.75">
      <c r="A943">
        <v>0.040893155528465286</v>
      </c>
      <c r="C943">
        <f t="shared" si="14"/>
        <v>0.040893155528465286</v>
      </c>
    </row>
    <row r="944" spans="1:3" ht="12.75">
      <c r="A944">
        <v>1.20193590191775</v>
      </c>
      <c r="C944">
        <f t="shared" si="14"/>
        <v>1.20193590191775</v>
      </c>
    </row>
    <row r="945" spans="1:3" ht="12.75">
      <c r="A945">
        <v>0.8419056030106731</v>
      </c>
      <c r="C945">
        <f t="shared" si="14"/>
        <v>0.8419056030106731</v>
      </c>
    </row>
    <row r="946" spans="1:3" ht="12.75">
      <c r="A946">
        <v>0.8107076610031072</v>
      </c>
      <c r="C946">
        <f t="shared" si="14"/>
        <v>0.8107076610031072</v>
      </c>
    </row>
    <row r="947" spans="1:3" ht="12.75">
      <c r="A947">
        <v>1.362741386401467</v>
      </c>
      <c r="C947">
        <f t="shared" si="14"/>
        <v>1.362741386401467</v>
      </c>
    </row>
    <row r="948" spans="1:3" ht="12.75">
      <c r="A948">
        <v>1.1401425581425428</v>
      </c>
      <c r="C948">
        <f t="shared" si="14"/>
        <v>1.1401425581425428</v>
      </c>
    </row>
    <row r="949" spans="1:3" ht="12.75">
      <c r="A949">
        <v>0.9479094842390623</v>
      </c>
      <c r="C949">
        <f t="shared" si="14"/>
        <v>0.9479094842390623</v>
      </c>
    </row>
    <row r="950" spans="1:3" ht="12.75">
      <c r="A950">
        <v>-1.6662943380651996</v>
      </c>
      <c r="C950">
        <f t="shared" si="14"/>
        <v>-1.6662943380651996</v>
      </c>
    </row>
    <row r="951" spans="1:3" ht="12.75">
      <c r="A951">
        <v>1.442294887965545</v>
      </c>
      <c r="C951">
        <f t="shared" si="14"/>
        <v>1.442294887965545</v>
      </c>
    </row>
    <row r="952" spans="1:3" ht="12.75">
      <c r="A952">
        <v>-0.07355652087426279</v>
      </c>
      <c r="C952">
        <f t="shared" si="14"/>
        <v>-0.07355652087426279</v>
      </c>
    </row>
    <row r="953" spans="1:3" ht="12.75">
      <c r="A953">
        <v>0.7530843504355289</v>
      </c>
      <c r="C953">
        <f t="shared" si="14"/>
        <v>0.7530843504355289</v>
      </c>
    </row>
    <row r="954" spans="1:3" ht="12.75">
      <c r="A954">
        <v>0.29472516871464904</v>
      </c>
      <c r="C954">
        <f t="shared" si="14"/>
        <v>0.29472516871464904</v>
      </c>
    </row>
    <row r="955" spans="1:3" ht="12.75">
      <c r="A955">
        <v>1.6161720850504935</v>
      </c>
      <c r="C955">
        <f t="shared" si="14"/>
        <v>1.6161720850504935</v>
      </c>
    </row>
    <row r="956" spans="1:3" ht="12.75">
      <c r="A956">
        <v>-0.21088908397359774</v>
      </c>
      <c r="C956">
        <f t="shared" si="14"/>
        <v>-0.21088908397359774</v>
      </c>
    </row>
    <row r="957" spans="1:3" ht="12.75">
      <c r="A957">
        <v>0.07047788130876143</v>
      </c>
      <c r="C957">
        <f t="shared" si="14"/>
        <v>0.07047788130876143</v>
      </c>
    </row>
    <row r="958" spans="1:3" ht="12.75">
      <c r="A958">
        <v>0.2984768343594624</v>
      </c>
      <c r="C958">
        <f t="shared" si="14"/>
        <v>0.2984768343594624</v>
      </c>
    </row>
    <row r="959" spans="1:3" ht="12.75">
      <c r="A959">
        <v>-2.264951035613194</v>
      </c>
      <c r="C959" t="b">
        <f t="shared" si="14"/>
        <v>0</v>
      </c>
    </row>
    <row r="960" spans="1:3" ht="12.75">
      <c r="A960">
        <v>0.47760750021552667</v>
      </c>
      <c r="C960">
        <f t="shared" si="14"/>
        <v>0.47760750021552667</v>
      </c>
    </row>
    <row r="961" spans="1:3" ht="12.75">
      <c r="A961">
        <v>-0.8131974027492106</v>
      </c>
      <c r="C961">
        <f t="shared" si="14"/>
        <v>-0.8131974027492106</v>
      </c>
    </row>
    <row r="962" spans="1:3" ht="12.75">
      <c r="A962">
        <v>-0.01882199285319075</v>
      </c>
      <c r="C962">
        <f t="shared" si="14"/>
        <v>-0.01882199285319075</v>
      </c>
    </row>
    <row r="963" spans="1:3" ht="12.75">
      <c r="A963">
        <v>1.927555786096491</v>
      </c>
      <c r="C963">
        <f t="shared" si="14"/>
        <v>1.927555786096491</v>
      </c>
    </row>
    <row r="964" spans="1:3" ht="12.75">
      <c r="A964">
        <v>-0.03850800567306578</v>
      </c>
      <c r="C964">
        <f t="shared" si="14"/>
        <v>-0.03850800567306578</v>
      </c>
    </row>
    <row r="965" spans="1:3" ht="12.75">
      <c r="A965">
        <v>1.1434121915954165</v>
      </c>
      <c r="C965">
        <f t="shared" si="14"/>
        <v>1.1434121915954165</v>
      </c>
    </row>
    <row r="966" spans="1:3" ht="12.75">
      <c r="A966">
        <v>0.018624177755555138</v>
      </c>
      <c r="C966">
        <f t="shared" si="14"/>
        <v>0.018624177755555138</v>
      </c>
    </row>
    <row r="967" spans="1:3" ht="12.75">
      <c r="A967">
        <v>0.45835804485250264</v>
      </c>
      <c r="C967">
        <f t="shared" si="14"/>
        <v>0.45835804485250264</v>
      </c>
    </row>
    <row r="968" spans="1:3" ht="12.75">
      <c r="A968">
        <v>0.2931460585386958</v>
      </c>
      <c r="C968">
        <f t="shared" si="14"/>
        <v>0.2931460585386958</v>
      </c>
    </row>
    <row r="969" spans="1:3" ht="12.75">
      <c r="A969">
        <v>-2.054348442470655</v>
      </c>
      <c r="C969" t="b">
        <f t="shared" si="14"/>
        <v>0</v>
      </c>
    </row>
    <row r="970" spans="1:3" ht="12.75">
      <c r="A970">
        <v>-0.4005755727121141</v>
      </c>
      <c r="C970">
        <f aca="true" t="shared" si="15" ref="C970:C1009">IF(ABS(A970-$A$2)&lt;2*$A$3,A970)</f>
        <v>-0.4005755727121141</v>
      </c>
    </row>
    <row r="971" spans="1:3" ht="12.75">
      <c r="A971">
        <v>-0.7241874300234485</v>
      </c>
      <c r="C971">
        <f t="shared" si="15"/>
        <v>-0.7241874300234485</v>
      </c>
    </row>
    <row r="972" spans="1:3" ht="12.75">
      <c r="A972">
        <v>2.6288398657925427</v>
      </c>
      <c r="C972" t="b">
        <f t="shared" si="15"/>
        <v>0</v>
      </c>
    </row>
    <row r="973" spans="1:3" ht="12.75">
      <c r="A973">
        <v>-1.0806206773850136</v>
      </c>
      <c r="C973">
        <f t="shared" si="15"/>
        <v>-1.0806206773850136</v>
      </c>
    </row>
    <row r="974" spans="1:3" ht="12.75">
      <c r="A974">
        <v>-0.01824446371756494</v>
      </c>
      <c r="C974">
        <f t="shared" si="15"/>
        <v>-0.01824446371756494</v>
      </c>
    </row>
    <row r="975" spans="1:3" ht="12.75">
      <c r="A975">
        <v>-0.7317953532037791</v>
      </c>
      <c r="C975">
        <f t="shared" si="15"/>
        <v>-0.7317953532037791</v>
      </c>
    </row>
    <row r="976" spans="1:3" ht="12.75">
      <c r="A976">
        <v>-1.1504016583785415</v>
      </c>
      <c r="C976">
        <f t="shared" si="15"/>
        <v>-1.1504016583785415</v>
      </c>
    </row>
    <row r="977" spans="1:3" ht="12.75">
      <c r="A977">
        <v>0.607963102083886</v>
      </c>
      <c r="C977">
        <f t="shared" si="15"/>
        <v>0.607963102083886</v>
      </c>
    </row>
    <row r="978" spans="1:3" ht="12.75">
      <c r="A978">
        <v>0.7279368219315074</v>
      </c>
      <c r="C978">
        <f t="shared" si="15"/>
        <v>0.7279368219315074</v>
      </c>
    </row>
    <row r="979" spans="1:3" ht="12.75">
      <c r="A979">
        <v>0.5707624950446188</v>
      </c>
      <c r="C979">
        <f t="shared" si="15"/>
        <v>0.5707624950446188</v>
      </c>
    </row>
    <row r="980" spans="1:3" ht="12.75">
      <c r="A980">
        <v>-0.6508685146400239</v>
      </c>
      <c r="C980">
        <f t="shared" si="15"/>
        <v>-0.6508685146400239</v>
      </c>
    </row>
    <row r="981" spans="1:3" ht="12.75">
      <c r="A981">
        <v>0.7198855200840626</v>
      </c>
      <c r="C981">
        <f t="shared" si="15"/>
        <v>0.7198855200840626</v>
      </c>
    </row>
    <row r="982" spans="1:3" ht="12.75">
      <c r="A982">
        <v>-0.1400167093379423</v>
      </c>
      <c r="C982">
        <f t="shared" si="15"/>
        <v>-0.1400167093379423</v>
      </c>
    </row>
    <row r="983" spans="1:3" ht="12.75">
      <c r="A983">
        <v>1.3453313840727787</v>
      </c>
      <c r="C983">
        <f t="shared" si="15"/>
        <v>1.3453313840727787</v>
      </c>
    </row>
    <row r="984" spans="1:3" ht="12.75">
      <c r="A984">
        <v>0.2455135472700931</v>
      </c>
      <c r="C984">
        <f t="shared" si="15"/>
        <v>0.2455135472700931</v>
      </c>
    </row>
    <row r="985" spans="1:3" ht="12.75">
      <c r="A985">
        <v>-1.580674506840296</v>
      </c>
      <c r="C985">
        <f t="shared" si="15"/>
        <v>-1.580674506840296</v>
      </c>
    </row>
    <row r="986" spans="1:3" ht="12.75">
      <c r="A986">
        <v>0.7552921488240827</v>
      </c>
      <c r="C986">
        <f t="shared" si="15"/>
        <v>0.7552921488240827</v>
      </c>
    </row>
    <row r="987" spans="1:3" ht="12.75">
      <c r="A987">
        <v>-1.151456672232598</v>
      </c>
      <c r="C987">
        <f t="shared" si="15"/>
        <v>-1.151456672232598</v>
      </c>
    </row>
    <row r="988" spans="1:3" ht="12.75">
      <c r="A988">
        <v>0.24731889425311238</v>
      </c>
      <c r="C988">
        <f t="shared" si="15"/>
        <v>0.24731889425311238</v>
      </c>
    </row>
    <row r="989" spans="1:3" ht="12.75">
      <c r="A989">
        <v>1.4069701137486845</v>
      </c>
      <c r="C989">
        <f t="shared" si="15"/>
        <v>1.4069701137486845</v>
      </c>
    </row>
    <row r="990" spans="1:3" ht="12.75">
      <c r="A990">
        <v>-0.5190690899326</v>
      </c>
      <c r="C990">
        <f t="shared" si="15"/>
        <v>-0.5190690899326</v>
      </c>
    </row>
    <row r="991" spans="1:3" ht="12.75">
      <c r="A991">
        <v>0.6532002316816943</v>
      </c>
      <c r="C991">
        <f t="shared" si="15"/>
        <v>0.6532002316816943</v>
      </c>
    </row>
    <row r="992" spans="1:3" ht="12.75">
      <c r="A992">
        <v>-1.6909280020627193</v>
      </c>
      <c r="C992">
        <f t="shared" si="15"/>
        <v>-1.6909280020627193</v>
      </c>
    </row>
    <row r="993" spans="1:3" ht="12.75">
      <c r="A993">
        <v>-0.4311982593208086</v>
      </c>
      <c r="C993">
        <f t="shared" si="15"/>
        <v>-0.4311982593208086</v>
      </c>
    </row>
    <row r="994" spans="1:3" ht="12.75">
      <c r="A994">
        <v>-0.8610891200078186</v>
      </c>
      <c r="C994">
        <f t="shared" si="15"/>
        <v>-0.8610891200078186</v>
      </c>
    </row>
    <row r="995" spans="1:3" ht="12.75">
      <c r="A995">
        <v>-0.4653838914236985</v>
      </c>
      <c r="C995">
        <f t="shared" si="15"/>
        <v>-0.4653838914236985</v>
      </c>
    </row>
    <row r="996" spans="1:3" ht="12.75">
      <c r="A996">
        <v>-1.5106525097507983</v>
      </c>
      <c r="C996">
        <f t="shared" si="15"/>
        <v>-1.5106525097507983</v>
      </c>
    </row>
    <row r="997" spans="1:3" ht="12.75">
      <c r="A997">
        <v>1.1942029232159257</v>
      </c>
      <c r="C997">
        <f t="shared" si="15"/>
        <v>1.1942029232159257</v>
      </c>
    </row>
    <row r="998" spans="1:3" ht="12.75">
      <c r="A998">
        <v>-2.050719558610581</v>
      </c>
      <c r="C998" t="b">
        <f t="shared" si="15"/>
        <v>0</v>
      </c>
    </row>
    <row r="999" spans="1:3" ht="12.75">
      <c r="A999">
        <v>-1.4316992746898904</v>
      </c>
      <c r="C999">
        <f t="shared" si="15"/>
        <v>-1.4316992746898904</v>
      </c>
    </row>
    <row r="1000" spans="1:3" ht="12.75">
      <c r="A1000">
        <v>0.6377035788318608</v>
      </c>
      <c r="C1000">
        <f t="shared" si="15"/>
        <v>0.6377035788318608</v>
      </c>
    </row>
    <row r="1001" spans="1:3" ht="12.75">
      <c r="A1001">
        <v>0.6619961823162157</v>
      </c>
      <c r="C1001">
        <f t="shared" si="15"/>
        <v>0.6619961823162157</v>
      </c>
    </row>
    <row r="1002" spans="1:3" ht="12.75">
      <c r="A1002">
        <v>0.8597771739005111</v>
      </c>
      <c r="C1002">
        <f t="shared" si="15"/>
        <v>0.8597771739005111</v>
      </c>
    </row>
    <row r="1003" spans="1:3" ht="12.75">
      <c r="A1003">
        <v>0.1283319761569146</v>
      </c>
      <c r="C1003">
        <f t="shared" si="15"/>
        <v>0.1283319761569146</v>
      </c>
    </row>
    <row r="1004" spans="1:3" ht="12.75">
      <c r="A1004">
        <v>-1.068594883690821</v>
      </c>
      <c r="C1004">
        <f t="shared" si="15"/>
        <v>-1.068594883690821</v>
      </c>
    </row>
    <row r="1005" spans="1:3" ht="12.75">
      <c r="A1005">
        <v>1.578664523549378</v>
      </c>
      <c r="C1005">
        <f t="shared" si="15"/>
        <v>1.578664523549378</v>
      </c>
    </row>
    <row r="1006" spans="1:3" ht="12.75">
      <c r="A1006">
        <v>-0.2847195901267696</v>
      </c>
      <c r="C1006">
        <f t="shared" si="15"/>
        <v>-0.2847195901267696</v>
      </c>
    </row>
    <row r="1007" spans="1:3" ht="12.75">
      <c r="A1007">
        <v>-1.506095941294916</v>
      </c>
      <c r="C1007">
        <f t="shared" si="15"/>
        <v>-1.506095941294916</v>
      </c>
    </row>
    <row r="1008" spans="1:3" ht="12.75">
      <c r="A1008">
        <v>0.27061673790740315</v>
      </c>
      <c r="C1008">
        <f t="shared" si="15"/>
        <v>0.27061673790740315</v>
      </c>
    </row>
    <row r="1009" spans="1:3" ht="12.75">
      <c r="A1009">
        <v>-0.873840235726675</v>
      </c>
      <c r="C1009">
        <f t="shared" si="15"/>
        <v>-0.873840235726675</v>
      </c>
    </row>
  </sheetData>
  <conditionalFormatting sqref="C10:C1009">
    <cfRule type="cellIs" priority="1" dxfId="0" operator="equal" stopIfTrue="1">
      <formula>FALSE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3:H24"/>
  <sheetViews>
    <sheetView workbookViewId="0" topLeftCell="A1">
      <selection activeCell="F8" sqref="F8"/>
    </sheetView>
  </sheetViews>
  <sheetFormatPr defaultColWidth="9.140625" defaultRowHeight="12.75"/>
  <cols>
    <col min="3" max="3" width="10.140625" style="0" bestFit="1" customWidth="1"/>
    <col min="4" max="4" width="9.140625" style="0" bestFit="1" customWidth="1"/>
  </cols>
  <sheetData>
    <row r="3" spans="2:5" ht="12.75">
      <c r="B3" t="s">
        <v>0</v>
      </c>
      <c r="C3" t="s">
        <v>1</v>
      </c>
      <c r="D3" t="s">
        <v>2</v>
      </c>
      <c r="E3" t="s">
        <v>3</v>
      </c>
    </row>
    <row r="4" spans="2:5" ht="12.75">
      <c r="B4" t="s">
        <v>4</v>
      </c>
      <c r="E4" s="5">
        <v>800</v>
      </c>
    </row>
    <row r="5" spans="2:5" ht="12.75">
      <c r="B5" t="s">
        <v>5</v>
      </c>
      <c r="C5" s="5">
        <v>1</v>
      </c>
      <c r="D5" s="5">
        <v>2</v>
      </c>
      <c r="E5" s="5">
        <f>$E$4+SUM($C$5:C5)-SUM($D$5:D5)</f>
        <v>799</v>
      </c>
    </row>
    <row r="6" spans="2:5" ht="12.75">
      <c r="B6" t="s">
        <v>6</v>
      </c>
      <c r="C6" s="5">
        <v>0</v>
      </c>
      <c r="D6" s="5">
        <v>10</v>
      </c>
      <c r="E6" s="5">
        <f>$E$4+SUM($C$5:C6)-SUM($D$5:D6)</f>
        <v>789</v>
      </c>
    </row>
    <row r="7" spans="2:5" ht="12.75">
      <c r="B7" t="s">
        <v>7</v>
      </c>
      <c r="C7" s="5">
        <v>8</v>
      </c>
      <c r="D7" s="5">
        <v>7</v>
      </c>
      <c r="E7" s="5">
        <f>$E$4+SUM($C$5:C7)-SUM($D$5:D7)</f>
        <v>790</v>
      </c>
    </row>
    <row r="8" spans="2:8" ht="12.75">
      <c r="B8" t="s">
        <v>8</v>
      </c>
      <c r="C8" s="5">
        <v>2</v>
      </c>
      <c r="D8" s="5">
        <v>4</v>
      </c>
      <c r="E8" s="5">
        <f>$E$4+SUM($C$5:C8)-SUM($D$5:D8)</f>
        <v>788</v>
      </c>
      <c r="H8" s="6"/>
    </row>
    <row r="9" spans="2:5" ht="12.75">
      <c r="B9" t="s">
        <v>9</v>
      </c>
      <c r="C9" s="5">
        <v>4</v>
      </c>
      <c r="D9" s="5">
        <v>1</v>
      </c>
      <c r="E9" s="5">
        <f>$E$4+SUM($C$5:C9)-SUM($D$5:D9)</f>
        <v>791</v>
      </c>
    </row>
    <row r="10" spans="2:5" ht="12.75">
      <c r="B10" t="s">
        <v>5</v>
      </c>
      <c r="C10" s="5">
        <v>26</v>
      </c>
      <c r="D10" s="5">
        <v>4</v>
      </c>
      <c r="E10" s="5">
        <f>$E$4+SUM($C$5:C10)-SUM($D$5:D10)</f>
        <v>813</v>
      </c>
    </row>
    <row r="11" spans="2:5" ht="12.75">
      <c r="B11" t="s">
        <v>6</v>
      </c>
      <c r="C11" s="5">
        <v>1</v>
      </c>
      <c r="D11" s="5">
        <v>4</v>
      </c>
      <c r="E11" s="5">
        <f>$E$4+SUM($C$5:C11)-SUM($D$5:D11)</f>
        <v>810</v>
      </c>
    </row>
    <row r="12" spans="2:5" ht="12.75">
      <c r="B12" t="s">
        <v>7</v>
      </c>
      <c r="C12" s="5">
        <v>48</v>
      </c>
      <c r="D12" s="5">
        <v>14</v>
      </c>
      <c r="E12" s="5">
        <f>$E$4+SUM($C$5:C12)-SUM($D$5:D12)</f>
        <v>844</v>
      </c>
    </row>
    <row r="13" spans="2:5" ht="12.75">
      <c r="B13" t="s">
        <v>8</v>
      </c>
      <c r="C13" s="5">
        <v>541</v>
      </c>
      <c r="D13" s="5">
        <v>4</v>
      </c>
      <c r="E13" s="5">
        <f>$E$4+SUM($C$5:C13)-SUM($D$5:D13)</f>
        <v>1381</v>
      </c>
    </row>
    <row r="14" spans="2:5" ht="12.75">
      <c r="B14" t="s">
        <v>9</v>
      </c>
      <c r="C14" s="5">
        <v>221.416666666667</v>
      </c>
      <c r="D14" s="5">
        <v>4</v>
      </c>
      <c r="E14" s="5">
        <f>$E$4+SUM($C$5:C14)-SUM($D$5:D14)</f>
        <v>1598.416666666667</v>
      </c>
    </row>
    <row r="15" spans="2:5" ht="12.75">
      <c r="B15" t="s">
        <v>5</v>
      </c>
      <c r="C15" s="5">
        <v>236.566666666667</v>
      </c>
      <c r="D15" s="5">
        <v>412</v>
      </c>
      <c r="E15" s="5">
        <f>$E$4+SUM($C$5:C15)-SUM($D$5:D15)</f>
        <v>1422.983333333334</v>
      </c>
    </row>
    <row r="16" spans="2:5" ht="12.75">
      <c r="B16" t="s">
        <v>6</v>
      </c>
      <c r="C16" s="5">
        <v>251.716666666667</v>
      </c>
      <c r="D16" s="5">
        <v>56</v>
      </c>
      <c r="E16" s="5">
        <f>$E$4+SUM($C$5:C16)-SUM($D$5:D16)</f>
        <v>1618.7000000000007</v>
      </c>
    </row>
    <row r="17" spans="2:5" ht="12.75">
      <c r="B17" t="s">
        <v>7</v>
      </c>
      <c r="C17" s="5">
        <v>266.866666666667</v>
      </c>
      <c r="D17" s="5">
        <v>14</v>
      </c>
      <c r="E17" s="5">
        <f>$E$4+SUM($C$5:C17)-SUM($D$5:D17)</f>
        <v>1871.566666666668</v>
      </c>
    </row>
    <row r="18" spans="2:5" ht="12.75">
      <c r="B18" t="s">
        <v>8</v>
      </c>
      <c r="C18" s="5">
        <v>282.016666666667</v>
      </c>
      <c r="D18" s="5"/>
      <c r="E18" s="5">
        <f>$E$4+SUM($C$5:C18)-SUM($D$5:D18)</f>
        <v>2153.583333333335</v>
      </c>
    </row>
    <row r="19" spans="2:5" ht="12.75">
      <c r="B19" t="s">
        <v>9</v>
      </c>
      <c r="C19" s="5">
        <v>297.166666666667</v>
      </c>
      <c r="D19" s="5">
        <v>4</v>
      </c>
      <c r="E19" s="5">
        <f>$E$4+SUM($C$5:C19)-SUM($D$5:D19)</f>
        <v>2446.750000000002</v>
      </c>
    </row>
    <row r="20" spans="2:5" ht="12.75">
      <c r="B20" t="s">
        <v>5</v>
      </c>
      <c r="C20" s="5">
        <v>312.316666666667</v>
      </c>
      <c r="D20" s="5">
        <v>1</v>
      </c>
      <c r="E20" s="5">
        <f>$E$4+SUM($C$5:C20)-SUM($D$5:D20)</f>
        <v>2758.066666666669</v>
      </c>
    </row>
    <row r="21" spans="2:5" ht="12.75">
      <c r="B21" t="s">
        <v>6</v>
      </c>
      <c r="C21" s="5">
        <v>327.466666666667</v>
      </c>
      <c r="D21" s="5">
        <v>64</v>
      </c>
      <c r="E21" s="5">
        <f>$E$4+SUM($C$5:C21)-SUM($D$5:D21)</f>
        <v>3021.533333333336</v>
      </c>
    </row>
    <row r="22" spans="2:5" ht="12.75">
      <c r="B22" t="s">
        <v>7</v>
      </c>
      <c r="C22" s="5">
        <v>342.616666666667</v>
      </c>
      <c r="D22" s="5">
        <v>56</v>
      </c>
      <c r="E22" s="5">
        <f>$E$4+SUM($C$5:C22)-SUM($D$5:D22)</f>
        <v>3308.1500000000033</v>
      </c>
    </row>
    <row r="23" spans="2:5" ht="12.75">
      <c r="B23" t="s">
        <v>8</v>
      </c>
      <c r="C23" s="5">
        <v>357.766666666667</v>
      </c>
      <c r="D23" s="5">
        <v>2</v>
      </c>
      <c r="E23" s="5">
        <f>$E$4+SUM($C$5:C23)-SUM($D$5:D23)</f>
        <v>3663.9166666666697</v>
      </c>
    </row>
    <row r="24" ht="12.75">
      <c r="B24" t="s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B2:K26"/>
  <sheetViews>
    <sheetView tabSelected="1" workbookViewId="0" topLeftCell="A2">
      <selection activeCell="F8" sqref="F8"/>
    </sheetView>
  </sheetViews>
  <sheetFormatPr defaultColWidth="9.140625" defaultRowHeight="12.75"/>
  <cols>
    <col min="3" max="6" width="6.57421875" style="0" customWidth="1"/>
    <col min="7" max="7" width="10.57421875" style="0" customWidth="1"/>
    <col min="8" max="8" width="8.57421875" style="0" hidden="1" customWidth="1"/>
    <col min="9" max="9" width="2.421875" style="0" customWidth="1"/>
    <col min="10" max="10" width="5.28125" style="0" hidden="1" customWidth="1"/>
    <col min="11" max="11" width="9.7109375" style="0" customWidth="1"/>
  </cols>
  <sheetData>
    <row r="2" spans="2:3" ht="12.75">
      <c r="B2" s="7">
        <v>0.3</v>
      </c>
      <c r="C2" t="s">
        <v>10</v>
      </c>
    </row>
    <row r="3" ht="12.75">
      <c r="J3" s="7"/>
    </row>
    <row r="4" spans="2:11" ht="12.75">
      <c r="B4" s="1" t="s">
        <v>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/>
      <c r="J4" s="8"/>
      <c r="K4" s="9" t="s">
        <v>16</v>
      </c>
    </row>
    <row r="5" spans="2:11" ht="12.75">
      <c r="B5" s="1" t="s">
        <v>5</v>
      </c>
      <c r="C5" s="7">
        <v>0.3194444444444445</v>
      </c>
      <c r="D5" s="7">
        <v>0.5</v>
      </c>
      <c r="E5" s="7">
        <v>0.5243055555555556</v>
      </c>
      <c r="F5" s="7">
        <v>0.6666666666666666</v>
      </c>
      <c r="G5" s="7">
        <f>D5-C5+F5-E5</f>
        <v>0.3229166666666665</v>
      </c>
      <c r="H5" s="10">
        <f>G5-ilgiusto</f>
        <v>0.02291666666666653</v>
      </c>
      <c r="I5" s="10"/>
      <c r="J5" s="11">
        <f aca="true" t="shared" si="0" ref="J5:J25">ABS(H5)</f>
        <v>0.02291666666666653</v>
      </c>
      <c r="K5" s="12" t="str">
        <f aca="true" t="shared" si="1" ref="K5:K25">IF(H5&gt;=0,"+","-")&amp;" "&amp;TEXT(J5,"[h].mm")</f>
        <v>+ 0.33</v>
      </c>
    </row>
    <row r="6" spans="2:11" ht="12.75">
      <c r="B6" s="1" t="s">
        <v>6</v>
      </c>
      <c r="C6" s="7">
        <v>0.4548611111111111</v>
      </c>
      <c r="D6" s="7">
        <v>0.6034722222222222</v>
      </c>
      <c r="E6" s="7">
        <v>0.6666666666666666</v>
      </c>
      <c r="F6" s="7">
        <v>0.875</v>
      </c>
      <c r="G6" s="7">
        <f>D6-C6+F6-E6</f>
        <v>0.3569444444444444</v>
      </c>
      <c r="H6" s="10">
        <f>G6-ilgiusto</f>
        <v>0.05694444444444441</v>
      </c>
      <c r="I6" s="10"/>
      <c r="J6" s="11">
        <f t="shared" si="0"/>
        <v>0.05694444444444441</v>
      </c>
      <c r="K6" s="12" t="str">
        <f t="shared" si="1"/>
        <v>+ 1.22</v>
      </c>
    </row>
    <row r="7" spans="2:11" ht="12.75">
      <c r="B7" s="1" t="s">
        <v>7</v>
      </c>
      <c r="C7" s="7">
        <v>0.4166666666666667</v>
      </c>
      <c r="D7" s="7">
        <v>0.5416666666666666</v>
      </c>
      <c r="E7" s="7">
        <v>0.6041666666666666</v>
      </c>
      <c r="F7" s="7">
        <v>0.6666666666666666</v>
      </c>
      <c r="G7" s="7">
        <f>D7-C7+F7-E7</f>
        <v>0.1874999999999999</v>
      </c>
      <c r="H7" s="10">
        <f>G7-ilgiusto</f>
        <v>-0.1125000000000001</v>
      </c>
      <c r="I7" s="10"/>
      <c r="J7" s="11">
        <f t="shared" si="0"/>
        <v>0.1125000000000001</v>
      </c>
      <c r="K7" s="12" t="str">
        <f t="shared" si="1"/>
        <v>- 2.42</v>
      </c>
    </row>
    <row r="8" spans="2:11" ht="12.75">
      <c r="B8" s="1" t="s">
        <v>8</v>
      </c>
      <c r="C8" s="7"/>
      <c r="D8" s="7"/>
      <c r="E8" s="7"/>
      <c r="F8" s="7"/>
      <c r="H8" s="10"/>
      <c r="I8" s="10"/>
      <c r="J8" s="11">
        <f t="shared" si="0"/>
        <v>0</v>
      </c>
      <c r="K8" s="12" t="str">
        <f t="shared" si="1"/>
        <v>+ 0.00</v>
      </c>
    </row>
    <row r="9" spans="2:11" ht="12.75">
      <c r="B9" s="1" t="s">
        <v>9</v>
      </c>
      <c r="C9" s="7"/>
      <c r="D9" s="7"/>
      <c r="E9" s="7"/>
      <c r="F9" s="7"/>
      <c r="H9" s="10"/>
      <c r="I9" s="10"/>
      <c r="J9" s="11">
        <f t="shared" si="0"/>
        <v>0</v>
      </c>
      <c r="K9" s="12" t="str">
        <f t="shared" si="1"/>
        <v>+ 0.00</v>
      </c>
    </row>
    <row r="10" spans="2:11" ht="12.75">
      <c r="B10" s="1" t="s">
        <v>5</v>
      </c>
      <c r="C10" s="7"/>
      <c r="D10" s="7"/>
      <c r="E10" s="7"/>
      <c r="F10" s="7"/>
      <c r="H10" s="10"/>
      <c r="I10" s="10"/>
      <c r="J10" s="11">
        <f t="shared" si="0"/>
        <v>0</v>
      </c>
      <c r="K10" s="12" t="str">
        <f t="shared" si="1"/>
        <v>+ 0.00</v>
      </c>
    </row>
    <row r="11" spans="2:11" ht="12.75">
      <c r="B11" s="1" t="s">
        <v>6</v>
      </c>
      <c r="C11" s="7"/>
      <c r="D11" s="7"/>
      <c r="E11" s="7"/>
      <c r="F11" s="7"/>
      <c r="H11" s="10"/>
      <c r="I11" s="10"/>
      <c r="J11" s="11">
        <f t="shared" si="0"/>
        <v>0</v>
      </c>
      <c r="K11" s="12" t="str">
        <f t="shared" si="1"/>
        <v>+ 0.00</v>
      </c>
    </row>
    <row r="12" spans="2:11" ht="12.75">
      <c r="B12" s="1" t="s">
        <v>7</v>
      </c>
      <c r="C12" s="7"/>
      <c r="D12" s="7"/>
      <c r="E12" s="7"/>
      <c r="F12" s="7"/>
      <c r="H12" s="10"/>
      <c r="I12" s="10"/>
      <c r="J12" s="11">
        <f t="shared" si="0"/>
        <v>0</v>
      </c>
      <c r="K12" s="12" t="str">
        <f t="shared" si="1"/>
        <v>+ 0.00</v>
      </c>
    </row>
    <row r="13" spans="2:11" ht="12.75">
      <c r="B13" s="1" t="s">
        <v>8</v>
      </c>
      <c r="C13" s="7"/>
      <c r="D13" s="7"/>
      <c r="E13" s="7"/>
      <c r="F13" s="7"/>
      <c r="H13" s="10"/>
      <c r="I13" s="10"/>
      <c r="J13" s="11">
        <f t="shared" si="0"/>
        <v>0</v>
      </c>
      <c r="K13" s="12" t="str">
        <f t="shared" si="1"/>
        <v>+ 0.00</v>
      </c>
    </row>
    <row r="14" spans="2:11" ht="12.75">
      <c r="B14" s="1" t="s">
        <v>9</v>
      </c>
      <c r="C14" s="7"/>
      <c r="D14" s="7"/>
      <c r="E14" s="7"/>
      <c r="F14" s="7"/>
      <c r="H14" s="10"/>
      <c r="I14" s="10"/>
      <c r="J14" s="11">
        <f t="shared" si="0"/>
        <v>0</v>
      </c>
      <c r="K14" s="12" t="str">
        <f t="shared" si="1"/>
        <v>+ 0.00</v>
      </c>
    </row>
    <row r="15" spans="2:11" ht="12.75">
      <c r="B15" s="1" t="s">
        <v>5</v>
      </c>
      <c r="C15" s="7"/>
      <c r="D15" s="7"/>
      <c r="E15" s="7"/>
      <c r="F15" s="7"/>
      <c r="H15" s="10"/>
      <c r="I15" s="10"/>
      <c r="J15" s="11">
        <f t="shared" si="0"/>
        <v>0</v>
      </c>
      <c r="K15" s="12" t="str">
        <f t="shared" si="1"/>
        <v>+ 0.00</v>
      </c>
    </row>
    <row r="16" spans="2:11" ht="12.75">
      <c r="B16" s="1" t="s">
        <v>6</v>
      </c>
      <c r="C16" s="7"/>
      <c r="D16" s="7"/>
      <c r="E16" s="7"/>
      <c r="F16" s="7"/>
      <c r="H16" s="10"/>
      <c r="I16" s="10"/>
      <c r="J16" s="11">
        <f t="shared" si="0"/>
        <v>0</v>
      </c>
      <c r="K16" s="12" t="str">
        <f t="shared" si="1"/>
        <v>+ 0.00</v>
      </c>
    </row>
    <row r="17" spans="2:11" ht="12.75">
      <c r="B17" s="1" t="s">
        <v>7</v>
      </c>
      <c r="C17" s="7"/>
      <c r="D17" s="7"/>
      <c r="E17" s="7"/>
      <c r="F17" s="7"/>
      <c r="H17" s="10"/>
      <c r="I17" s="10"/>
      <c r="J17" s="11">
        <f t="shared" si="0"/>
        <v>0</v>
      </c>
      <c r="K17" s="12" t="str">
        <f t="shared" si="1"/>
        <v>+ 0.00</v>
      </c>
    </row>
    <row r="18" spans="2:11" ht="12.75">
      <c r="B18" s="1" t="s">
        <v>8</v>
      </c>
      <c r="C18" s="7"/>
      <c r="D18" s="7"/>
      <c r="E18" s="7"/>
      <c r="F18" s="7"/>
      <c r="H18" s="10"/>
      <c r="I18" s="10"/>
      <c r="J18" s="11">
        <f t="shared" si="0"/>
        <v>0</v>
      </c>
      <c r="K18" s="12" t="str">
        <f t="shared" si="1"/>
        <v>+ 0.00</v>
      </c>
    </row>
    <row r="19" spans="2:11" ht="12.75">
      <c r="B19" s="1" t="s">
        <v>9</v>
      </c>
      <c r="C19" s="7"/>
      <c r="D19" s="7"/>
      <c r="E19" s="7"/>
      <c r="F19" s="7"/>
      <c r="H19" s="10"/>
      <c r="I19" s="10"/>
      <c r="J19" s="11">
        <f t="shared" si="0"/>
        <v>0</v>
      </c>
      <c r="K19" s="12" t="str">
        <f t="shared" si="1"/>
        <v>+ 0.00</v>
      </c>
    </row>
    <row r="20" spans="2:11" ht="12.75">
      <c r="B20" s="1" t="s">
        <v>5</v>
      </c>
      <c r="C20" s="7"/>
      <c r="D20" s="7"/>
      <c r="E20" s="7"/>
      <c r="F20" s="7"/>
      <c r="H20" s="10"/>
      <c r="I20" s="10"/>
      <c r="J20" s="11">
        <f t="shared" si="0"/>
        <v>0</v>
      </c>
      <c r="K20" s="12" t="str">
        <f t="shared" si="1"/>
        <v>+ 0.00</v>
      </c>
    </row>
    <row r="21" spans="2:11" ht="12.75">
      <c r="B21" s="1" t="s">
        <v>6</v>
      </c>
      <c r="C21" s="7"/>
      <c r="D21" s="7"/>
      <c r="E21" s="7"/>
      <c r="F21" s="7"/>
      <c r="H21" s="10"/>
      <c r="I21" s="10"/>
      <c r="J21" s="11">
        <f t="shared" si="0"/>
        <v>0</v>
      </c>
      <c r="K21" s="12" t="str">
        <f t="shared" si="1"/>
        <v>+ 0.00</v>
      </c>
    </row>
    <row r="22" spans="2:11" ht="12.75">
      <c r="B22" s="1" t="s">
        <v>7</v>
      </c>
      <c r="C22" s="7"/>
      <c r="D22" s="7"/>
      <c r="E22" s="7"/>
      <c r="F22" s="7"/>
      <c r="H22" s="10"/>
      <c r="I22" s="10"/>
      <c r="J22" s="11">
        <f t="shared" si="0"/>
        <v>0</v>
      </c>
      <c r="K22" s="12" t="str">
        <f t="shared" si="1"/>
        <v>+ 0.00</v>
      </c>
    </row>
    <row r="23" spans="2:11" ht="12.75">
      <c r="B23" s="1" t="s">
        <v>8</v>
      </c>
      <c r="C23" s="7"/>
      <c r="D23" s="7"/>
      <c r="E23" s="7"/>
      <c r="F23" s="7"/>
      <c r="H23" s="10"/>
      <c r="I23" s="10"/>
      <c r="J23" s="11">
        <f t="shared" si="0"/>
        <v>0</v>
      </c>
      <c r="K23" s="12" t="str">
        <f t="shared" si="1"/>
        <v>+ 0.00</v>
      </c>
    </row>
    <row r="24" spans="2:11" ht="12.75">
      <c r="B24" s="1" t="s">
        <v>9</v>
      </c>
      <c r="C24" s="7"/>
      <c r="D24" s="7"/>
      <c r="E24" s="7"/>
      <c r="F24" s="7"/>
      <c r="H24" s="10"/>
      <c r="I24" s="10"/>
      <c r="J24" s="11">
        <f t="shared" si="0"/>
        <v>0</v>
      </c>
      <c r="K24" s="12" t="str">
        <f t="shared" si="1"/>
        <v>+ 0.00</v>
      </c>
    </row>
    <row r="25" spans="2:11" ht="12.75">
      <c r="B25" s="1" t="s">
        <v>17</v>
      </c>
      <c r="D25" s="7"/>
      <c r="E25" s="7"/>
      <c r="F25" s="7"/>
      <c r="G25" s="7">
        <f>SUM(G5:G24)</f>
        <v>0.8673611111111108</v>
      </c>
      <c r="H25" s="10">
        <f>SUM(H5:H24)</f>
        <v>-0.03263888888888916</v>
      </c>
      <c r="I25" s="10"/>
      <c r="J25" s="11">
        <f t="shared" si="0"/>
        <v>0.03263888888888916</v>
      </c>
      <c r="K25" s="12" t="str">
        <f t="shared" si="1"/>
        <v>- 0.47</v>
      </c>
    </row>
    <row r="26" spans="8:9" ht="12.75">
      <c r="H26" s="7"/>
      <c r="I26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B3:D11"/>
  <sheetViews>
    <sheetView workbookViewId="0" topLeftCell="A1">
      <selection activeCell="F8" sqref="F8"/>
    </sheetView>
  </sheetViews>
  <sheetFormatPr defaultColWidth="9.140625" defaultRowHeight="12.75"/>
  <sheetData>
    <row r="3" spans="3:4" ht="12.75">
      <c r="C3" t="s">
        <v>1</v>
      </c>
      <c r="D3" t="s">
        <v>2</v>
      </c>
    </row>
    <row r="4" spans="2:4" ht="12.75">
      <c r="B4">
        <v>1995</v>
      </c>
      <c r="C4">
        <v>101</v>
      </c>
      <c r="D4">
        <v>123</v>
      </c>
    </row>
    <row r="5" ht="12.75">
      <c r="B5">
        <v>1996</v>
      </c>
    </row>
    <row r="6" ht="12.75">
      <c r="B6">
        <v>1997</v>
      </c>
    </row>
    <row r="7" spans="2:4" ht="12.75">
      <c r="B7">
        <v>1998</v>
      </c>
      <c r="C7">
        <v>204</v>
      </c>
      <c r="D7">
        <v>55</v>
      </c>
    </row>
    <row r="8" spans="2:4" ht="12.75">
      <c r="B8">
        <v>1999</v>
      </c>
      <c r="C8">
        <v>157</v>
      </c>
      <c r="D8">
        <v>125</v>
      </c>
    </row>
    <row r="9" spans="2:4" ht="12.75">
      <c r="B9">
        <v>2000</v>
      </c>
      <c r="C9">
        <v>87</v>
      </c>
      <c r="D9">
        <v>126</v>
      </c>
    </row>
    <row r="10" spans="2:4" ht="12.75">
      <c r="B10">
        <v>2001</v>
      </c>
      <c r="C10">
        <v>234</v>
      </c>
      <c r="D10">
        <v>187</v>
      </c>
    </row>
    <row r="11" spans="2:4" ht="12.75">
      <c r="B11">
        <v>2002</v>
      </c>
      <c r="C11">
        <v>125</v>
      </c>
      <c r="D11">
        <v>156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1:D33"/>
  <sheetViews>
    <sheetView workbookViewId="0" topLeftCell="A1">
      <selection activeCell="F8" sqref="F8"/>
    </sheetView>
  </sheetViews>
  <sheetFormatPr defaultColWidth="9.140625" defaultRowHeight="12.75"/>
  <sheetData>
    <row r="1" spans="2:4" ht="12.75">
      <c r="B1" t="s">
        <v>18</v>
      </c>
      <c r="C1" t="s">
        <v>19</v>
      </c>
      <c r="D1" t="s">
        <v>20</v>
      </c>
    </row>
    <row r="2" spans="1:2" ht="12.75">
      <c r="A2">
        <v>0</v>
      </c>
      <c r="B2">
        <f aca="true" t="shared" si="0" ref="B2:B33">2+SQRT(2.6*A2)</f>
        <v>2</v>
      </c>
    </row>
    <row r="3" spans="1:2" ht="12.75">
      <c r="A3">
        <v>0.004</v>
      </c>
      <c r="B3">
        <f t="shared" si="0"/>
        <v>2.101980390271856</v>
      </c>
    </row>
    <row r="4" spans="1:2" ht="12.75">
      <c r="A4">
        <v>0.008</v>
      </c>
      <c r="B4">
        <f t="shared" si="0"/>
        <v>2.1442220510185597</v>
      </c>
    </row>
    <row r="5" spans="1:2" ht="12.75">
      <c r="A5">
        <v>0.012</v>
      </c>
      <c r="B5">
        <f t="shared" si="0"/>
        <v>2.176635217326557</v>
      </c>
    </row>
    <row r="6" spans="1:2" ht="12.75">
      <c r="A6">
        <v>0.016</v>
      </c>
      <c r="B6">
        <f t="shared" si="0"/>
        <v>2.2039607805437114</v>
      </c>
    </row>
    <row r="7" spans="1:2" ht="12.75">
      <c r="A7">
        <v>0.02</v>
      </c>
      <c r="B7">
        <f t="shared" si="0"/>
        <v>2.228035085019828</v>
      </c>
    </row>
    <row r="8" spans="1:2" ht="12.75">
      <c r="A8">
        <v>0.04</v>
      </c>
      <c r="B8">
        <f t="shared" si="0"/>
        <v>2.322490309931942</v>
      </c>
    </row>
    <row r="9" spans="1:2" ht="12.75">
      <c r="A9">
        <v>0.06</v>
      </c>
      <c r="B9">
        <f t="shared" si="0"/>
        <v>2.39496835316263</v>
      </c>
    </row>
    <row r="10" spans="1:4" ht="12.75">
      <c r="A10">
        <v>0.08</v>
      </c>
      <c r="B10">
        <f t="shared" si="0"/>
        <v>2.456070170039655</v>
      </c>
      <c r="D10">
        <v>2</v>
      </c>
    </row>
    <row r="11" spans="1:4" ht="12.75">
      <c r="A11">
        <v>0.1</v>
      </c>
      <c r="B11">
        <f t="shared" si="0"/>
        <v>2.5099019513592786</v>
      </c>
      <c r="C11">
        <v>2.4</v>
      </c>
      <c r="D11">
        <v>2</v>
      </c>
    </row>
    <row r="12" spans="1:4" ht="12.75">
      <c r="A12">
        <v>0.2</v>
      </c>
      <c r="B12">
        <f t="shared" si="0"/>
        <v>2.721110255092798</v>
      </c>
      <c r="C12">
        <v>2.8</v>
      </c>
      <c r="D12">
        <v>2.1</v>
      </c>
    </row>
    <row r="13" spans="1:3" ht="12.75">
      <c r="A13">
        <v>0.3</v>
      </c>
      <c r="B13">
        <f t="shared" si="0"/>
        <v>2.8831760866327847</v>
      </c>
      <c r="C13">
        <v>3</v>
      </c>
    </row>
    <row r="14" spans="1:3" ht="12.75">
      <c r="A14">
        <v>0.4</v>
      </c>
      <c r="B14">
        <f t="shared" si="0"/>
        <v>3.0198039027185573</v>
      </c>
      <c r="C14">
        <f ca="1">B14+0.3*(RAND()-0.5)</f>
        <v>3.109534791699938</v>
      </c>
    </row>
    <row r="15" spans="1:4" ht="12.75">
      <c r="A15">
        <v>0.642</v>
      </c>
      <c r="B15">
        <f t="shared" si="0"/>
        <v>3.2919752319607367</v>
      </c>
      <c r="C15">
        <f ca="1">B15+0.3*(-0.5+RAND())</f>
        <v>3.271112022911659</v>
      </c>
      <c r="D15">
        <v>3</v>
      </c>
    </row>
    <row r="16" spans="1:3" ht="12.75">
      <c r="A16">
        <v>0.40800000000000003</v>
      </c>
      <c r="B16">
        <f t="shared" si="0"/>
        <v>3.0299514551666986</v>
      </c>
      <c r="C16">
        <f ca="1">B16+0.3*(-0.5+RAND())</f>
        <v>2.9404102413077178</v>
      </c>
    </row>
    <row r="17" spans="1:3" ht="12.75">
      <c r="A17">
        <v>0.7</v>
      </c>
      <c r="B17">
        <f t="shared" si="0"/>
        <v>3.349073756323204</v>
      </c>
      <c r="C17">
        <v>3.1</v>
      </c>
    </row>
    <row r="18" spans="1:3" ht="12.75">
      <c r="A18">
        <v>0.8</v>
      </c>
      <c r="B18">
        <f t="shared" si="0"/>
        <v>3.442220510185596</v>
      </c>
      <c r="C18">
        <f ca="1">B18+0.3*(-0.5+RAND())</f>
        <v>3.4437654580858363</v>
      </c>
    </row>
    <row r="19" spans="1:3" ht="12.75">
      <c r="A19">
        <v>0.9</v>
      </c>
      <c r="B19">
        <f t="shared" si="0"/>
        <v>3.529705854077836</v>
      </c>
      <c r="C19">
        <f ca="1">B19+0.3*(-0.5+RAND())</f>
        <v>3.5955278830817967</v>
      </c>
    </row>
    <row r="20" spans="1:4" ht="12.75">
      <c r="A20">
        <v>1</v>
      </c>
      <c r="B20">
        <f t="shared" si="0"/>
        <v>3.61245154965971</v>
      </c>
      <c r="C20">
        <v>3.5</v>
      </c>
      <c r="D20">
        <v>3.85</v>
      </c>
    </row>
    <row r="21" spans="1:3" ht="12.75">
      <c r="A21">
        <v>1.1</v>
      </c>
      <c r="B21">
        <f t="shared" si="0"/>
        <v>3.691153452528776</v>
      </c>
      <c r="C21">
        <f ca="1">B21+0.3*(-0.5+RAND())</f>
        <v>3.627484880789972</v>
      </c>
    </row>
    <row r="22" spans="1:3" ht="12.75">
      <c r="A22">
        <v>1.2</v>
      </c>
      <c r="B22">
        <f t="shared" si="0"/>
        <v>3.7663521732655694</v>
      </c>
      <c r="C22">
        <v>4</v>
      </c>
    </row>
    <row r="23" spans="1:3" ht="12.75">
      <c r="A23">
        <v>1.3</v>
      </c>
      <c r="B23">
        <f t="shared" si="0"/>
        <v>3.8384776310850235</v>
      </c>
      <c r="C23">
        <f ca="1">B23+0.3*(-0.5+RAND())</f>
        <v>3.7428532532573695</v>
      </c>
    </row>
    <row r="24" spans="1:3" ht="12.75">
      <c r="A24">
        <v>1.4</v>
      </c>
      <c r="B24">
        <f t="shared" si="0"/>
        <v>3.9078784028338913</v>
      </c>
      <c r="C24">
        <f ca="1">B24+0.3*(-0.5+RAND())</f>
        <v>3.8822334560384704</v>
      </c>
    </row>
    <row r="25" spans="1:4" ht="12.75">
      <c r="A25">
        <v>1.5</v>
      </c>
      <c r="B25">
        <f t="shared" si="0"/>
        <v>3.9748417658131503</v>
      </c>
      <c r="C25">
        <v>4</v>
      </c>
      <c r="D25">
        <v>4</v>
      </c>
    </row>
    <row r="26" spans="1:3" ht="12.75">
      <c r="A26">
        <v>1.6</v>
      </c>
      <c r="B26">
        <f t="shared" si="0"/>
        <v>4.0396078054371145</v>
      </c>
      <c r="C26">
        <f ca="1">B26+0.3*(-0.5+RAND())</f>
        <v>3.9345290222879394</v>
      </c>
    </row>
    <row r="27" spans="1:3" ht="12.75">
      <c r="A27">
        <v>1.7</v>
      </c>
      <c r="B27">
        <f t="shared" si="0"/>
        <v>4.102379604162864</v>
      </c>
      <c r="C27">
        <f ca="1">B27+0.3*(-0.5+RAND())</f>
        <v>3.9541789314196754</v>
      </c>
    </row>
    <row r="28" spans="1:3" ht="12.75">
      <c r="A28">
        <v>1.8</v>
      </c>
      <c r="B28">
        <f t="shared" si="0"/>
        <v>4.163330765278394</v>
      </c>
      <c r="C28">
        <f ca="1">B28+0.3*(-0.5+RAND())</f>
        <v>4.047921854426865</v>
      </c>
    </row>
    <row r="29" spans="1:3" ht="12.75">
      <c r="A29">
        <v>1.9</v>
      </c>
      <c r="B29">
        <f t="shared" si="0"/>
        <v>4.222611077089287</v>
      </c>
      <c r="C29">
        <f ca="1">B29+0.3*(-0.5+RAND())</f>
        <v>4.255095704226732</v>
      </c>
    </row>
    <row r="30" spans="1:4" ht="12.75">
      <c r="A30">
        <v>2</v>
      </c>
      <c r="B30">
        <f t="shared" si="0"/>
        <v>4.2803508501982765</v>
      </c>
      <c r="C30">
        <v>4.05</v>
      </c>
      <c r="D30">
        <v>3.8</v>
      </c>
    </row>
    <row r="31" spans="1:4" ht="12.75">
      <c r="A31">
        <v>2.1</v>
      </c>
      <c r="B31">
        <f t="shared" si="0"/>
        <v>4.336664289109585</v>
      </c>
      <c r="C31">
        <f ca="1">B31+0.3*(-0.5+RAND())</f>
        <v>4.221970103306434</v>
      </c>
      <c r="D31">
        <v>4.2</v>
      </c>
    </row>
    <row r="32" spans="1:3" ht="12.75">
      <c r="A32">
        <v>2.2</v>
      </c>
      <c r="B32">
        <f t="shared" si="0"/>
        <v>4.391652148620279</v>
      </c>
      <c r="C32">
        <f ca="1">B32+0.3*(-0.5+RAND())</f>
        <v>4.328035603229199</v>
      </c>
    </row>
    <row r="33" spans="1:4" ht="12.75">
      <c r="A33">
        <v>2.3</v>
      </c>
      <c r="B33">
        <f t="shared" si="0"/>
        <v>4.445403852127496</v>
      </c>
      <c r="C33">
        <v>4.06</v>
      </c>
      <c r="D33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B3:D9"/>
  <sheetViews>
    <sheetView workbookViewId="0" topLeftCell="A1">
      <selection activeCell="F8" sqref="F8"/>
    </sheetView>
  </sheetViews>
  <sheetFormatPr defaultColWidth="9.140625" defaultRowHeight="12.75"/>
  <sheetData>
    <row r="3" spans="3:4" ht="12.75">
      <c r="C3" t="s">
        <v>1</v>
      </c>
      <c r="D3" t="s">
        <v>2</v>
      </c>
    </row>
    <row r="4" spans="2:4" ht="12.75">
      <c r="B4">
        <v>1997</v>
      </c>
      <c r="C4">
        <v>100</v>
      </c>
      <c r="D4">
        <v>89</v>
      </c>
    </row>
    <row r="5" spans="2:4" ht="12.75">
      <c r="B5">
        <v>1998</v>
      </c>
      <c r="C5">
        <v>89</v>
      </c>
      <c r="D5">
        <v>95</v>
      </c>
    </row>
    <row r="6" spans="2:4" ht="12.75">
      <c r="B6">
        <v>1999</v>
      </c>
      <c r="C6">
        <v>56</v>
      </c>
      <c r="D6">
        <v>125</v>
      </c>
    </row>
    <row r="7" spans="2:4" ht="12.75">
      <c r="B7">
        <v>2000</v>
      </c>
      <c r="C7">
        <v>123</v>
      </c>
      <c r="D7">
        <v>99</v>
      </c>
    </row>
    <row r="8" spans="2:4" ht="12.75">
      <c r="B8">
        <v>2001</v>
      </c>
      <c r="C8">
        <v>114</v>
      </c>
      <c r="D8">
        <v>112</v>
      </c>
    </row>
    <row r="9" spans="2:4" ht="12.75">
      <c r="B9" t="s">
        <v>21</v>
      </c>
      <c r="C9">
        <v>217</v>
      </c>
      <c r="D9">
        <v>122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8"/>
  <dimension ref="A3:D9"/>
  <sheetViews>
    <sheetView workbookViewId="0" topLeftCell="A1">
      <selection activeCell="F8" sqref="F8"/>
    </sheetView>
  </sheetViews>
  <sheetFormatPr defaultColWidth="9.140625" defaultRowHeight="12.75"/>
  <sheetData>
    <row r="3" spans="2:4" ht="12.75">
      <c r="B3" t="s">
        <v>1</v>
      </c>
      <c r="C3" t="s">
        <v>2</v>
      </c>
      <c r="D3" t="s">
        <v>22</v>
      </c>
    </row>
    <row r="4" spans="1:4" ht="12.75">
      <c r="A4">
        <v>1997</v>
      </c>
      <c r="B4">
        <v>100</v>
      </c>
      <c r="C4">
        <v>89</v>
      </c>
      <c r="D4" s="13">
        <v>0.99</v>
      </c>
    </row>
    <row r="5" spans="1:4" ht="12.75">
      <c r="A5">
        <v>1998</v>
      </c>
      <c r="B5">
        <v>89</v>
      </c>
      <c r="C5">
        <v>95</v>
      </c>
      <c r="D5" s="13">
        <v>0.5</v>
      </c>
    </row>
    <row r="6" spans="1:4" ht="12.75">
      <c r="A6">
        <v>1999</v>
      </c>
      <c r="B6">
        <v>56</v>
      </c>
      <c r="C6">
        <v>125</v>
      </c>
      <c r="D6" s="13">
        <v>0.78</v>
      </c>
    </row>
    <row r="7" spans="1:4" ht="12.75">
      <c r="A7">
        <v>2000</v>
      </c>
      <c r="B7">
        <v>123</v>
      </c>
      <c r="C7">
        <v>99</v>
      </c>
      <c r="D7" s="13">
        <v>0.56</v>
      </c>
    </row>
    <row r="8" spans="1:4" ht="12.75">
      <c r="A8">
        <v>2001</v>
      </c>
      <c r="B8">
        <v>114</v>
      </c>
      <c r="C8">
        <v>112</v>
      </c>
      <c r="D8" s="13">
        <v>0.54</v>
      </c>
    </row>
    <row r="9" spans="1:4" ht="12.75">
      <c r="A9" t="s">
        <v>21</v>
      </c>
      <c r="B9">
        <v>217</v>
      </c>
      <c r="C9">
        <v>122</v>
      </c>
      <c r="D9" s="13">
        <v>0.4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9"/>
  <dimension ref="A3:AK39"/>
  <sheetViews>
    <sheetView workbookViewId="0" topLeftCell="A1">
      <pane xSplit="1" ySplit="3" topLeftCell="AA1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140625" defaultRowHeight="12.75"/>
  <sheetData>
    <row r="3" spans="2:37" ht="12.75">
      <c r="B3">
        <v>0.01</v>
      </c>
      <c r="C3">
        <v>0.5</v>
      </c>
      <c r="D3">
        <v>0.99</v>
      </c>
      <c r="E3">
        <v>1.48</v>
      </c>
      <c r="F3">
        <v>1.97</v>
      </c>
      <c r="G3">
        <v>2.46</v>
      </c>
      <c r="H3">
        <v>2.95</v>
      </c>
      <c r="I3">
        <v>3.44</v>
      </c>
      <c r="J3">
        <v>3.93</v>
      </c>
      <c r="K3">
        <v>4.42</v>
      </c>
      <c r="L3">
        <v>4.91</v>
      </c>
      <c r="M3">
        <v>5.4</v>
      </c>
      <c r="N3">
        <v>5.89</v>
      </c>
      <c r="O3">
        <v>6.38</v>
      </c>
      <c r="P3">
        <v>6.87</v>
      </c>
      <c r="Q3">
        <v>7.36</v>
      </c>
      <c r="R3">
        <v>7.85</v>
      </c>
      <c r="S3">
        <v>8.34</v>
      </c>
      <c r="T3">
        <v>8.83</v>
      </c>
      <c r="U3">
        <v>9.32</v>
      </c>
      <c r="V3">
        <v>9.81</v>
      </c>
      <c r="W3">
        <v>10.3</v>
      </c>
      <c r="X3">
        <v>10.79</v>
      </c>
      <c r="Y3">
        <v>11.28</v>
      </c>
      <c r="Z3">
        <v>11.77</v>
      </c>
      <c r="AA3">
        <v>12.26</v>
      </c>
      <c r="AB3">
        <v>12.75</v>
      </c>
      <c r="AC3">
        <v>13.24</v>
      </c>
      <c r="AD3">
        <v>13.73</v>
      </c>
      <c r="AE3">
        <v>14.22</v>
      </c>
      <c r="AF3">
        <v>14.71</v>
      </c>
      <c r="AG3">
        <v>15.2</v>
      </c>
      <c r="AH3">
        <v>15.69</v>
      </c>
      <c r="AI3">
        <v>16.18</v>
      </c>
      <c r="AJ3">
        <v>16.67</v>
      </c>
      <c r="AK3">
        <v>17.16</v>
      </c>
    </row>
    <row r="4" spans="1:37" ht="12.75">
      <c r="A4">
        <v>0.01</v>
      </c>
      <c r="B4">
        <f aca="true" t="shared" si="0" ref="B4:K13">SIN(SQRT(B$3^2+$A4^2))/SQRT(B$3^2+$A4^2)</f>
        <v>0.9999666669999985</v>
      </c>
      <c r="C4">
        <f t="shared" si="0"/>
        <v>0.9588348235871977</v>
      </c>
      <c r="D4">
        <f t="shared" si="0"/>
        <v>0.8444555962140413</v>
      </c>
      <c r="E4">
        <f t="shared" si="0"/>
        <v>0.6728791723107468</v>
      </c>
      <c r="F4">
        <f t="shared" si="0"/>
        <v>0.46768988357247326</v>
      </c>
      <c r="G4">
        <f t="shared" si="0"/>
        <v>0.2561014799548702</v>
      </c>
      <c r="H4">
        <f t="shared" si="0"/>
        <v>0.06454403877880327</v>
      </c>
      <c r="I4">
        <f t="shared" si="0"/>
        <v>-0.08546830308549909</v>
      </c>
      <c r="J4">
        <f t="shared" si="0"/>
        <v>-0.18046770057603778</v>
      </c>
      <c r="K4">
        <f t="shared" si="0"/>
        <v>-0.21664226636272366</v>
      </c>
      <c r="L4">
        <f aca="true" t="shared" si="1" ref="L4:U13">SIN(SQRT(L$3^2+$A4^2))/SQRT(L$3^2+$A4^2)</f>
        <v>-0.19970149997280884</v>
      </c>
      <c r="M4">
        <f t="shared" si="1"/>
        <v>-0.14310320105805696</v>
      </c>
      <c r="N4">
        <f t="shared" si="1"/>
        <v>-0.06504655475308503</v>
      </c>
      <c r="O4">
        <f t="shared" si="1"/>
        <v>0.01515222620168709</v>
      </c>
      <c r="P4">
        <f t="shared" si="1"/>
        <v>0.08059925436097125</v>
      </c>
      <c r="Q4">
        <f t="shared" si="1"/>
        <v>0.11962695895056294</v>
      </c>
      <c r="R4">
        <f t="shared" si="1"/>
        <v>0.1273874251288839</v>
      </c>
      <c r="S4">
        <f t="shared" si="1"/>
        <v>0.10601873904908808</v>
      </c>
      <c r="T4">
        <f t="shared" si="1"/>
        <v>0.06345637709972658</v>
      </c>
      <c r="U4">
        <f t="shared" si="1"/>
        <v>0.011221132435539682</v>
      </c>
      <c r="V4">
        <f aca="true" t="shared" si="2" ref="V4:AE13">SIN(SQRT(V$3^2+$A4^2))/SQRT(V$3^2+$A4^2)</f>
        <v>-0.03830473406502907</v>
      </c>
      <c r="W4">
        <f t="shared" si="2"/>
        <v>-0.07453286978171787</v>
      </c>
      <c r="X4">
        <f t="shared" si="2"/>
        <v>-0.09072701042393626</v>
      </c>
      <c r="Y4">
        <f t="shared" si="2"/>
        <v>-0.0850905442038601</v>
      </c>
      <c r="Z4">
        <f t="shared" si="2"/>
        <v>-0.06073233014016303</v>
      </c>
      <c r="AA4">
        <f t="shared" si="2"/>
        <v>-0.024600021235189208</v>
      </c>
      <c r="AB4">
        <f t="shared" si="2"/>
        <v>0.014321798753119749</v>
      </c>
      <c r="AC4">
        <f t="shared" si="2"/>
        <v>0.04711702836298337</v>
      </c>
      <c r="AD4">
        <f t="shared" si="2"/>
        <v>0.06687892374790902</v>
      </c>
      <c r="AE4">
        <f t="shared" si="2"/>
        <v>0.07008233234536253</v>
      </c>
      <c r="AF4">
        <f aca="true" t="shared" si="3" ref="AF4:AK13">SIN(SQRT(AF$3^2+$A4^2))/SQRT(AF$3^2+$A4^2)</f>
        <v>0.05712894307914656</v>
      </c>
      <c r="AG4">
        <f t="shared" si="3"/>
        <v>0.03199971772726635</v>
      </c>
      <c r="AH4">
        <f t="shared" si="3"/>
        <v>0.001144621544079865</v>
      </c>
      <c r="AI4">
        <f t="shared" si="3"/>
        <v>-0.028102836584402796</v>
      </c>
      <c r="AJ4">
        <f t="shared" si="3"/>
        <v>-0.049211730204739026</v>
      </c>
      <c r="AK4">
        <f t="shared" si="3"/>
        <v>-0.05786460025132115</v>
      </c>
    </row>
    <row r="5" spans="1:37" ht="12.75">
      <c r="A5">
        <v>0.5</v>
      </c>
      <c r="B5">
        <f t="shared" si="0"/>
        <v>0.9588348235871977</v>
      </c>
      <c r="C5">
        <f t="shared" si="0"/>
        <v>0.9187253698655684</v>
      </c>
      <c r="D5">
        <f t="shared" si="0"/>
        <v>0.8072298132617245</v>
      </c>
      <c r="E5">
        <f t="shared" si="0"/>
        <v>0.6401081588704641</v>
      </c>
      <c r="F5">
        <f t="shared" si="0"/>
        <v>0.4405062287173542</v>
      </c>
      <c r="G5">
        <f t="shared" si="0"/>
        <v>0.23510736943570684</v>
      </c>
      <c r="H5">
        <f t="shared" si="0"/>
        <v>0.04978598715459229</v>
      </c>
      <c r="I5">
        <f t="shared" si="0"/>
        <v>-0.09445760094508533</v>
      </c>
      <c r="J5">
        <f t="shared" si="0"/>
        <v>-0.18456939671627778</v>
      </c>
      <c r="K5">
        <f t="shared" si="0"/>
        <v>-0.21701006793620808</v>
      </c>
      <c r="L5">
        <f t="shared" si="1"/>
        <v>-0.19760080977709346</v>
      </c>
      <c r="M5">
        <f t="shared" si="1"/>
        <v>-0.13975386987364735</v>
      </c>
      <c r="N5">
        <f t="shared" si="1"/>
        <v>-0.061490264492756116</v>
      </c>
      <c r="O5">
        <f t="shared" si="1"/>
        <v>0.01814415606162682</v>
      </c>
      <c r="P5">
        <f t="shared" si="1"/>
        <v>0.08256913530065503</v>
      </c>
      <c r="Q5">
        <f t="shared" si="1"/>
        <v>0.12042463807115728</v>
      </c>
      <c r="R5">
        <f t="shared" si="1"/>
        <v>0.127121873065599</v>
      </c>
      <c r="S5">
        <f t="shared" si="1"/>
        <v>0.10498010321947061</v>
      </c>
      <c r="T5">
        <f t="shared" si="1"/>
        <v>0.0620244596483097</v>
      </c>
      <c r="U5">
        <f t="shared" si="1"/>
        <v>0.009776550151984021</v>
      </c>
      <c r="V5">
        <f t="shared" si="2"/>
        <v>-0.03945284198241149</v>
      </c>
      <c r="W5">
        <f t="shared" si="2"/>
        <v>-0.07519316463594712</v>
      </c>
      <c r="X5">
        <f t="shared" si="2"/>
        <v>-0.09084244183576326</v>
      </c>
      <c r="Y5">
        <f t="shared" si="2"/>
        <v>-0.08472674421131218</v>
      </c>
      <c r="Z5">
        <f t="shared" si="2"/>
        <v>-0.0600443320909754</v>
      </c>
      <c r="AA5">
        <f t="shared" si="2"/>
        <v>-0.0237867359116249</v>
      </c>
      <c r="AB5">
        <f t="shared" si="2"/>
        <v>0.015064938242597971</v>
      </c>
      <c r="AC5">
        <f t="shared" si="2"/>
        <v>0.047637867853248646</v>
      </c>
      <c r="AD5">
        <f t="shared" si="2"/>
        <v>0.06709408950193228</v>
      </c>
      <c r="AE5">
        <f t="shared" si="2"/>
        <v>0.06998528414126177</v>
      </c>
      <c r="AF5">
        <f t="shared" si="3"/>
        <v>0.05678121321927379</v>
      </c>
      <c r="AG5">
        <f t="shared" si="3"/>
        <v>0.031509202988670125</v>
      </c>
      <c r="AH5">
        <f t="shared" si="3"/>
        <v>0.0006369147351481092</v>
      </c>
      <c r="AI5">
        <f t="shared" si="3"/>
        <v>-0.02851337919709539</v>
      </c>
      <c r="AJ5">
        <f t="shared" si="3"/>
        <v>-0.049445186343101154</v>
      </c>
      <c r="AK5">
        <f t="shared" si="3"/>
        <v>-0.057888770615057726</v>
      </c>
    </row>
    <row r="6" spans="1:37" ht="12.75">
      <c r="A6">
        <v>0.99</v>
      </c>
      <c r="B6">
        <f t="shared" si="0"/>
        <v>0.8444555962140413</v>
      </c>
      <c r="C6">
        <f t="shared" si="0"/>
        <v>0.8072298132617245</v>
      </c>
      <c r="D6">
        <f t="shared" si="0"/>
        <v>0.7038654234685741</v>
      </c>
      <c r="E6">
        <f t="shared" si="0"/>
        <v>0.5492977405856789</v>
      </c>
      <c r="F6">
        <f t="shared" si="0"/>
        <v>0.3654269615087489</v>
      </c>
      <c r="G6">
        <f t="shared" si="0"/>
        <v>0.17743099848815455</v>
      </c>
      <c r="H6">
        <f t="shared" si="0"/>
        <v>0.0096091108165942</v>
      </c>
      <c r="I6">
        <f t="shared" si="0"/>
        <v>-0.11849194796425552</v>
      </c>
      <c r="J6">
        <f t="shared" si="0"/>
        <v>-0.1949848216702398</v>
      </c>
      <c r="K6">
        <f t="shared" si="0"/>
        <v>-0.2170928072260655</v>
      </c>
      <c r="L6">
        <f t="shared" si="1"/>
        <v>-0.19094095205526346</v>
      </c>
      <c r="M6">
        <f t="shared" si="1"/>
        <v>-0.12979811083423706</v>
      </c>
      <c r="N6">
        <f t="shared" si="1"/>
        <v>-0.051166168372973934</v>
      </c>
      <c r="O6">
        <f t="shared" si="1"/>
        <v>0.026687506961813396</v>
      </c>
      <c r="P6">
        <f t="shared" si="1"/>
        <v>0.08808019682964956</v>
      </c>
      <c r="Q6">
        <f t="shared" si="1"/>
        <v>0.12252739673568343</v>
      </c>
      <c r="R6">
        <f t="shared" si="1"/>
        <v>0.12617342678743046</v>
      </c>
      <c r="S6">
        <f t="shared" si="1"/>
        <v>0.10184482336535992</v>
      </c>
      <c r="T6">
        <f t="shared" si="1"/>
        <v>0.05781068590943054</v>
      </c>
      <c r="U6">
        <f t="shared" si="1"/>
        <v>0.005582443542349223</v>
      </c>
      <c r="V6">
        <f t="shared" si="2"/>
        <v>-0.04274470315863652</v>
      </c>
      <c r="W6">
        <f t="shared" si="2"/>
        <v>-0.07704576345189337</v>
      </c>
      <c r="X6">
        <f t="shared" si="2"/>
        <v>-0.09110823369830086</v>
      </c>
      <c r="Y6">
        <f t="shared" si="2"/>
        <v>-0.08361097944706432</v>
      </c>
      <c r="Z6">
        <f t="shared" si="2"/>
        <v>-0.05800665242432574</v>
      </c>
      <c r="AA6">
        <f t="shared" si="2"/>
        <v>-0.021408454532287263</v>
      </c>
      <c r="AB6">
        <f t="shared" si="2"/>
        <v>0.01721780040108568</v>
      </c>
      <c r="AC6">
        <f t="shared" si="2"/>
        <v>0.04912882998315498</v>
      </c>
      <c r="AD6">
        <f t="shared" si="2"/>
        <v>0.06768851723816491</v>
      </c>
      <c r="AE6">
        <f t="shared" si="2"/>
        <v>0.06967197989198598</v>
      </c>
      <c r="AF6">
        <f t="shared" si="3"/>
        <v>0.05574544830282786</v>
      </c>
      <c r="AG6">
        <f t="shared" si="3"/>
        <v>0.030068641245348037</v>
      </c>
      <c r="AH6">
        <f t="shared" si="3"/>
        <v>-0.0008420850529477365</v>
      </c>
      <c r="AI6">
        <f t="shared" si="3"/>
        <v>-0.029699651943935097</v>
      </c>
      <c r="AJ6">
        <f t="shared" si="3"/>
        <v>-0.050109532895245223</v>
      </c>
      <c r="AK6">
        <f t="shared" si="3"/>
        <v>-0.05794167382396449</v>
      </c>
    </row>
    <row r="7" spans="1:37" ht="12.75">
      <c r="A7">
        <v>1.48</v>
      </c>
      <c r="B7">
        <f t="shared" si="0"/>
        <v>0.6728791723107468</v>
      </c>
      <c r="C7">
        <f t="shared" si="0"/>
        <v>0.6401081588704641</v>
      </c>
      <c r="D7">
        <f t="shared" si="0"/>
        <v>0.5492977405856789</v>
      </c>
      <c r="E7">
        <f t="shared" si="0"/>
        <v>0.41408943224763006</v>
      </c>
      <c r="F7">
        <f t="shared" si="0"/>
        <v>0.25443120049286566</v>
      </c>
      <c r="G7">
        <f t="shared" si="0"/>
        <v>0.0931454344849789</v>
      </c>
      <c r="H7">
        <f t="shared" si="0"/>
        <v>-0.04792681372653529</v>
      </c>
      <c r="I7">
        <f t="shared" si="0"/>
        <v>-0.15149784709891975</v>
      </c>
      <c r="J7">
        <f t="shared" si="0"/>
        <v>-0.20748033405306365</v>
      </c>
      <c r="K7">
        <f t="shared" si="0"/>
        <v>-0.21425595886990784</v>
      </c>
      <c r="L7">
        <f t="shared" si="1"/>
        <v>-0.17838332120654965</v>
      </c>
      <c r="M7">
        <f t="shared" si="1"/>
        <v>-0.1128621381924783</v>
      </c>
      <c r="N7">
        <f t="shared" si="1"/>
        <v>-0.034339458747666994</v>
      </c>
      <c r="O7">
        <f t="shared" si="1"/>
        <v>0.040170494095426675</v>
      </c>
      <c r="P7">
        <f t="shared" si="1"/>
        <v>0.09641239223678717</v>
      </c>
      <c r="Q7">
        <f t="shared" si="1"/>
        <v>0.125279631892716</v>
      </c>
      <c r="R7">
        <f t="shared" si="1"/>
        <v>0.12405561107858941</v>
      </c>
      <c r="S7">
        <f t="shared" si="1"/>
        <v>0.09633795518833405</v>
      </c>
      <c r="T7">
        <f t="shared" si="1"/>
        <v>0.050743684890201236</v>
      </c>
      <c r="U7">
        <f t="shared" si="1"/>
        <v>-0.0012717117300414498</v>
      </c>
      <c r="V7">
        <f t="shared" si="2"/>
        <v>-0.047990878425521126</v>
      </c>
      <c r="W7">
        <f t="shared" si="2"/>
        <v>-0.07986507262755718</v>
      </c>
      <c r="X7">
        <f t="shared" si="2"/>
        <v>-0.09131736858551166</v>
      </c>
      <c r="Y7">
        <f t="shared" si="2"/>
        <v>-0.08159277485414544</v>
      </c>
      <c r="Z7">
        <f t="shared" si="2"/>
        <v>-0.054543474826640265</v>
      </c>
      <c r="AA7">
        <f t="shared" si="2"/>
        <v>-0.017463345410585997</v>
      </c>
      <c r="AB7">
        <f t="shared" si="2"/>
        <v>0.020723509585176467</v>
      </c>
      <c r="AC7">
        <f t="shared" si="2"/>
        <v>0.051498232403503624</v>
      </c>
      <c r="AD7">
        <f t="shared" si="2"/>
        <v>0.06856186238314926</v>
      </c>
      <c r="AE7">
        <f t="shared" si="2"/>
        <v>0.0690562368614566</v>
      </c>
      <c r="AF7">
        <f t="shared" si="3"/>
        <v>0.05396524430481152</v>
      </c>
      <c r="AG7">
        <f t="shared" si="3"/>
        <v>0.027658025858753276</v>
      </c>
      <c r="AH7">
        <f t="shared" si="3"/>
        <v>-0.0032780912092738633</v>
      </c>
      <c r="AI7">
        <f t="shared" si="3"/>
        <v>-0.031621962971856</v>
      </c>
      <c r="AJ7">
        <f t="shared" si="3"/>
        <v>-0.05115238924424909</v>
      </c>
      <c r="AK7">
        <f t="shared" si="3"/>
        <v>-0.05797155024094795</v>
      </c>
    </row>
    <row r="8" spans="1:37" ht="12.75">
      <c r="A8">
        <v>1.97</v>
      </c>
      <c r="B8">
        <f t="shared" si="0"/>
        <v>0.46768988357247326</v>
      </c>
      <c r="C8">
        <f t="shared" si="0"/>
        <v>0.4405062287173542</v>
      </c>
      <c r="D8">
        <f t="shared" si="0"/>
        <v>0.3654269615087489</v>
      </c>
      <c r="E8">
        <f t="shared" si="0"/>
        <v>0.25443120049286566</v>
      </c>
      <c r="F8">
        <f t="shared" si="0"/>
        <v>0.12496239807783571</v>
      </c>
      <c r="G8">
        <f t="shared" si="0"/>
        <v>-0.0031711268662038914</v>
      </c>
      <c r="H8">
        <f t="shared" si="0"/>
        <v>-0.1112609375135228</v>
      </c>
      <c r="I8">
        <f t="shared" si="0"/>
        <v>-0.1848792392893302</v>
      </c>
      <c r="J8">
        <f t="shared" si="0"/>
        <v>-0.21619102664220197</v>
      </c>
      <c r="K8">
        <f t="shared" si="0"/>
        <v>-0.20499035251892408</v>
      </c>
      <c r="L8">
        <f t="shared" si="1"/>
        <v>-0.15830684351555213</v>
      </c>
      <c r="M8">
        <f t="shared" si="1"/>
        <v>-0.0887065442140772</v>
      </c>
      <c r="N8">
        <f t="shared" si="1"/>
        <v>-0.011658131157571238</v>
      </c>
      <c r="O8">
        <f t="shared" si="1"/>
        <v>0.05749685928193754</v>
      </c>
      <c r="P8">
        <f t="shared" si="1"/>
        <v>0.1063743029589076</v>
      </c>
      <c r="Q8">
        <f t="shared" si="1"/>
        <v>0.1276450789062129</v>
      </c>
      <c r="R8">
        <f t="shared" si="1"/>
        <v>0.12003236792225691</v>
      </c>
      <c r="S8">
        <f t="shared" si="1"/>
        <v>0.08807350724415772</v>
      </c>
      <c r="T8">
        <f t="shared" si="1"/>
        <v>0.04076165706998897</v>
      </c>
      <c r="U8">
        <f t="shared" si="1"/>
        <v>-0.010600271601005382</v>
      </c>
      <c r="V8">
        <f t="shared" si="2"/>
        <v>-0.054859807697393</v>
      </c>
      <c r="W8">
        <f t="shared" si="2"/>
        <v>-0.08327633543531719</v>
      </c>
      <c r="X8">
        <f t="shared" si="2"/>
        <v>-0.0911375523932633</v>
      </c>
      <c r="Y8">
        <f t="shared" si="2"/>
        <v>-0.07843960359660013</v>
      </c>
      <c r="Z8">
        <f t="shared" si="2"/>
        <v>-0.04954698967712721</v>
      </c>
      <c r="AA8">
        <f t="shared" si="2"/>
        <v>-0.01196338520254531</v>
      </c>
      <c r="AB8">
        <f t="shared" si="2"/>
        <v>0.02547785369316742</v>
      </c>
      <c r="AC8">
        <f t="shared" si="2"/>
        <v>0.05458991188333737</v>
      </c>
      <c r="AD8">
        <f t="shared" si="2"/>
        <v>0.06954873663486329</v>
      </c>
      <c r="AE8">
        <f t="shared" si="2"/>
        <v>0.06799981920800938</v>
      </c>
      <c r="AF8">
        <f t="shared" si="3"/>
        <v>0.0513535811279342</v>
      </c>
      <c r="AG8">
        <f t="shared" si="3"/>
        <v>0.024250763400324105</v>
      </c>
      <c r="AH8">
        <f t="shared" si="3"/>
        <v>-0.006642134659213557</v>
      </c>
      <c r="AI8">
        <f t="shared" si="3"/>
        <v>-0.034211327150035754</v>
      </c>
      <c r="AJ8">
        <f t="shared" si="3"/>
        <v>-0.05248604873112778</v>
      </c>
      <c r="AK8">
        <f t="shared" si="3"/>
        <v>-0.05789373626846791</v>
      </c>
    </row>
    <row r="9" spans="1:37" ht="12.75">
      <c r="A9">
        <v>2.46</v>
      </c>
      <c r="B9">
        <f t="shared" si="0"/>
        <v>0.2561014799548702</v>
      </c>
      <c r="C9">
        <f t="shared" si="0"/>
        <v>0.23510736943570684</v>
      </c>
      <c r="D9">
        <f t="shared" si="0"/>
        <v>0.17743099848815455</v>
      </c>
      <c r="E9">
        <f t="shared" si="0"/>
        <v>0.0931454344849789</v>
      </c>
      <c r="F9">
        <f t="shared" si="0"/>
        <v>-0.0031711268662038914</v>
      </c>
      <c r="G9">
        <f t="shared" si="0"/>
        <v>-0.09514583199026058</v>
      </c>
      <c r="H9">
        <f t="shared" si="0"/>
        <v>-0.1676198894518906</v>
      </c>
      <c r="I9">
        <f t="shared" si="0"/>
        <v>-0.209375215741828</v>
      </c>
      <c r="J9">
        <f t="shared" si="0"/>
        <v>-0.215061210995726</v>
      </c>
      <c r="K9">
        <f t="shared" si="0"/>
        <v>-0.18596837966521618</v>
      </c>
      <c r="L9">
        <f t="shared" si="1"/>
        <v>-0.12952771525259918</v>
      </c>
      <c r="M9">
        <f t="shared" si="1"/>
        <v>-0.05766699074779144</v>
      </c>
      <c r="N9">
        <f t="shared" si="1"/>
        <v>0.015623781287676474</v>
      </c>
      <c r="O9">
        <f t="shared" si="1"/>
        <v>0.07701944387072775</v>
      </c>
      <c r="P9">
        <f t="shared" si="1"/>
        <v>0.1163381217357893</v>
      </c>
      <c r="Q9">
        <f t="shared" si="1"/>
        <v>0.1282962574151243</v>
      </c>
      <c r="R9">
        <f t="shared" si="1"/>
        <v>0.11322537855464691</v>
      </c>
      <c r="S9">
        <f t="shared" si="1"/>
        <v>0.0766540314660187</v>
      </c>
      <c r="T9">
        <f t="shared" si="1"/>
        <v>0.027889063324166845</v>
      </c>
      <c r="U9">
        <f t="shared" si="1"/>
        <v>-0.02207382232469231</v>
      </c>
      <c r="V9">
        <f t="shared" si="2"/>
        <v>-0.06285854954010982</v>
      </c>
      <c r="W9">
        <f t="shared" si="2"/>
        <v>-0.08675934495560178</v>
      </c>
      <c r="X9">
        <f t="shared" si="2"/>
        <v>-0.0901301716360249</v>
      </c>
      <c r="Y9">
        <f t="shared" si="2"/>
        <v>-0.07386294923962108</v>
      </c>
      <c r="Z9">
        <f t="shared" si="2"/>
        <v>-0.042903481490474515</v>
      </c>
      <c r="AA9">
        <f t="shared" si="2"/>
        <v>-0.004955361267445325</v>
      </c>
      <c r="AB9">
        <f t="shared" si="2"/>
        <v>0.03131615136580627</v>
      </c>
      <c r="AC9">
        <f t="shared" si="2"/>
        <v>0.05817853509531673</v>
      </c>
      <c r="AD9">
        <f t="shared" si="2"/>
        <v>0.07042128316840587</v>
      </c>
      <c r="AE9">
        <f t="shared" si="2"/>
        <v>0.06631999184283562</v>
      </c>
      <c r="AF9">
        <f t="shared" si="3"/>
        <v>0.04780264969169609</v>
      </c>
      <c r="AG9">
        <f t="shared" si="3"/>
        <v>0.019823252228635995</v>
      </c>
      <c r="AH9">
        <f t="shared" si="3"/>
        <v>-0.010883136933543758</v>
      </c>
      <c r="AI9">
        <f t="shared" si="3"/>
        <v>-0.037365248467106996</v>
      </c>
      <c r="AJ9">
        <f t="shared" si="3"/>
        <v>-0.05398666048511713</v>
      </c>
      <c r="AK9">
        <f t="shared" si="3"/>
        <v>-0.0575927128702853</v>
      </c>
    </row>
    <row r="10" spans="1:37" ht="12.75">
      <c r="A10">
        <v>2.95</v>
      </c>
      <c r="B10">
        <f t="shared" si="0"/>
        <v>0.06454403877880327</v>
      </c>
      <c r="C10">
        <f t="shared" si="0"/>
        <v>0.04978598715459229</v>
      </c>
      <c r="D10">
        <f t="shared" si="0"/>
        <v>0.0096091108165942</v>
      </c>
      <c r="E10">
        <f t="shared" si="0"/>
        <v>-0.04792681372653529</v>
      </c>
      <c r="F10">
        <f t="shared" si="0"/>
        <v>-0.1112609375135228</v>
      </c>
      <c r="G10">
        <f t="shared" si="0"/>
        <v>-0.1676198894518906</v>
      </c>
      <c r="H10">
        <f t="shared" si="0"/>
        <v>-0.20553379742092914</v>
      </c>
      <c r="I10">
        <f t="shared" si="0"/>
        <v>-0.2170754807084926</v>
      </c>
      <c r="J10">
        <f t="shared" si="0"/>
        <v>-0.19937832383359658</v>
      </c>
      <c r="K10">
        <f t="shared" si="0"/>
        <v>-0.15513817604386002</v>
      </c>
      <c r="L10">
        <f t="shared" si="1"/>
        <v>-0.09201294360308399</v>
      </c>
      <c r="M10">
        <f t="shared" si="1"/>
        <v>-0.02105697110285778</v>
      </c>
      <c r="N10">
        <f t="shared" si="1"/>
        <v>0.045480237747951416</v>
      </c>
      <c r="O10">
        <f t="shared" si="1"/>
        <v>0.09653907153670094</v>
      </c>
      <c r="P10">
        <f t="shared" si="1"/>
        <v>0.12433863618446148</v>
      </c>
      <c r="Q10">
        <f t="shared" si="1"/>
        <v>0.12575970579959309</v>
      </c>
      <c r="R10">
        <f t="shared" si="1"/>
        <v>0.102764705097233</v>
      </c>
      <c r="S10">
        <f t="shared" si="1"/>
        <v>0.06179933726464968</v>
      </c>
      <c r="T10">
        <f t="shared" si="1"/>
        <v>0.012328676758565056</v>
      </c>
      <c r="U10">
        <f t="shared" si="1"/>
        <v>-0.035167921860431405</v>
      </c>
      <c r="V10">
        <f t="shared" si="2"/>
        <v>-0.07131852119592251</v>
      </c>
      <c r="W10">
        <f t="shared" si="2"/>
        <v>-0.0896623974442179</v>
      </c>
      <c r="X10">
        <f t="shared" si="2"/>
        <v>-0.08778148551922187</v>
      </c>
      <c r="Y10">
        <f t="shared" si="2"/>
        <v>-0.06755593045450155</v>
      </c>
      <c r="Z10">
        <f t="shared" si="2"/>
        <v>-0.03452846173124793</v>
      </c>
      <c r="AA10">
        <f t="shared" si="2"/>
        <v>0.0034525449721401883</v>
      </c>
      <c r="AB10">
        <f t="shared" si="2"/>
        <v>0.03799812200866894</v>
      </c>
      <c r="AC10">
        <f t="shared" si="2"/>
        <v>0.061965965788708804</v>
      </c>
      <c r="AD10">
        <f t="shared" si="2"/>
        <v>0.07089492116362701</v>
      </c>
      <c r="AE10">
        <f t="shared" si="2"/>
        <v>0.0638012582637781</v>
      </c>
      <c r="AF10">
        <f t="shared" si="3"/>
        <v>0.04319784625074414</v>
      </c>
      <c r="AG10">
        <f t="shared" si="3"/>
        <v>0.014367813333924728</v>
      </c>
      <c r="AH10">
        <f t="shared" si="3"/>
        <v>-0.015918418558681025</v>
      </c>
      <c r="AI10">
        <f t="shared" si="3"/>
        <v>-0.04094285499492358</v>
      </c>
      <c r="AJ10">
        <f t="shared" si="3"/>
        <v>-0.05549401412140526</v>
      </c>
      <c r="AK10">
        <f t="shared" si="3"/>
        <v>-0.05692563396113586</v>
      </c>
    </row>
    <row r="11" spans="1:37" ht="12.75">
      <c r="A11">
        <v>3.44</v>
      </c>
      <c r="B11">
        <f t="shared" si="0"/>
        <v>-0.08546830308549909</v>
      </c>
      <c r="C11">
        <f t="shared" si="0"/>
        <v>-0.09445760094508533</v>
      </c>
      <c r="D11">
        <f t="shared" si="0"/>
        <v>-0.11849194796425552</v>
      </c>
      <c r="E11">
        <f t="shared" si="0"/>
        <v>-0.15149784709891975</v>
      </c>
      <c r="F11">
        <f t="shared" si="0"/>
        <v>-0.1848792392893302</v>
      </c>
      <c r="G11">
        <f t="shared" si="0"/>
        <v>-0.209375215741828</v>
      </c>
      <c r="H11">
        <f t="shared" si="0"/>
        <v>-0.2170754807084926</v>
      </c>
      <c r="I11">
        <f t="shared" si="0"/>
        <v>-0.20316853730445708</v>
      </c>
      <c r="J11">
        <f t="shared" si="0"/>
        <v>-0.16705403142934835</v>
      </c>
      <c r="K11">
        <f t="shared" si="0"/>
        <v>-0.11258454609636724</v>
      </c>
      <c r="L11">
        <f t="shared" si="1"/>
        <v>-0.047384866964370706</v>
      </c>
      <c r="M11">
        <f t="shared" si="1"/>
        <v>0.01861039596394906</v>
      </c>
      <c r="N11">
        <f t="shared" si="1"/>
        <v>0.07509761294868397</v>
      </c>
      <c r="O11">
        <f t="shared" si="1"/>
        <v>0.11342229838912271</v>
      </c>
      <c r="P11">
        <f t="shared" si="1"/>
        <v>0.12826027471923968</v>
      </c>
      <c r="Q11">
        <f t="shared" si="1"/>
        <v>0.11862078710378113</v>
      </c>
      <c r="R11">
        <f t="shared" si="1"/>
        <v>0.08797417180850257</v>
      </c>
      <c r="S11">
        <f t="shared" si="1"/>
        <v>0.04348973798508568</v>
      </c>
      <c r="T11">
        <f t="shared" si="1"/>
        <v>-0.0054469093635396825</v>
      </c>
      <c r="U11">
        <f t="shared" si="1"/>
        <v>-0.04912230333463793</v>
      </c>
      <c r="V11">
        <f t="shared" si="2"/>
        <v>-0.07939687483310276</v>
      </c>
      <c r="W11">
        <f t="shared" si="2"/>
        <v>-0.09123307975238759</v>
      </c>
      <c r="X11">
        <f t="shared" si="2"/>
        <v>-0.08354887304680471</v>
      </c>
      <c r="Y11">
        <f t="shared" si="2"/>
        <v>-0.059242318746237206</v>
      </c>
      <c r="Z11">
        <f t="shared" si="2"/>
        <v>-0.024408704242445223</v>
      </c>
      <c r="AA11">
        <f t="shared" si="2"/>
        <v>0.013061688199550253</v>
      </c>
      <c r="AB11">
        <f t="shared" si="2"/>
        <v>0.04519393958102884</v>
      </c>
      <c r="AC11">
        <f t="shared" si="2"/>
        <v>0.06558133819038597</v>
      </c>
      <c r="AD11">
        <f t="shared" si="2"/>
        <v>0.07063903722681054</v>
      </c>
      <c r="AE11">
        <f t="shared" si="2"/>
        <v>0.06021210087019539</v>
      </c>
      <c r="AF11">
        <f t="shared" si="3"/>
        <v>0.03743590476168746</v>
      </c>
      <c r="AG11">
        <f t="shared" si="3"/>
        <v>0.007908332912502838</v>
      </c>
      <c r="AH11">
        <f t="shared" si="3"/>
        <v>-0.0216231080983643</v>
      </c>
      <c r="AI11">
        <f t="shared" si="3"/>
        <v>-0.0447604037997403</v>
      </c>
      <c r="AJ11">
        <f t="shared" si="3"/>
        <v>-0.05681278347725972</v>
      </c>
      <c r="AK11">
        <f t="shared" si="3"/>
        <v>-0.05572789999147551</v>
      </c>
    </row>
    <row r="12" spans="1:37" ht="12.75">
      <c r="A12">
        <v>3.93</v>
      </c>
      <c r="B12">
        <f t="shared" si="0"/>
        <v>-0.18046770057603778</v>
      </c>
      <c r="C12">
        <f t="shared" si="0"/>
        <v>-0.18456939671627778</v>
      </c>
      <c r="D12">
        <f t="shared" si="0"/>
        <v>-0.1949848216702398</v>
      </c>
      <c r="E12">
        <f t="shared" si="0"/>
        <v>-0.20748033405306365</v>
      </c>
      <c r="F12">
        <f t="shared" si="0"/>
        <v>-0.21619102664220197</v>
      </c>
      <c r="G12">
        <f t="shared" si="0"/>
        <v>-0.215061210995726</v>
      </c>
      <c r="H12">
        <f t="shared" si="0"/>
        <v>-0.19937832383359658</v>
      </c>
      <c r="I12">
        <f t="shared" si="0"/>
        <v>-0.16705403142934835</v>
      </c>
      <c r="J12">
        <f t="shared" si="0"/>
        <v>-0.11935880123768333</v>
      </c>
      <c r="K12">
        <f t="shared" si="0"/>
        <v>-0.06093334294113744</v>
      </c>
      <c r="L12">
        <f t="shared" si="1"/>
        <v>0.0009432552513000299</v>
      </c>
      <c r="M12">
        <f t="shared" si="1"/>
        <v>0.057687055695078336</v>
      </c>
      <c r="N12">
        <f t="shared" si="1"/>
        <v>0.1010707062258773</v>
      </c>
      <c r="O12">
        <f t="shared" si="1"/>
        <v>0.12486524730621376</v>
      </c>
      <c r="P12">
        <f t="shared" si="1"/>
        <v>0.12611535290687775</v>
      </c>
      <c r="Q12">
        <f t="shared" si="1"/>
        <v>0.10577598124892568</v>
      </c>
      <c r="R12">
        <f t="shared" si="1"/>
        <v>0.0685715763548183</v>
      </c>
      <c r="S12">
        <f t="shared" si="1"/>
        <v>0.022101810220373372</v>
      </c>
      <c r="T12">
        <f t="shared" si="1"/>
        <v>-0.02462446229598323</v>
      </c>
      <c r="U12">
        <f t="shared" si="1"/>
        <v>-0.0629264429599646</v>
      </c>
      <c r="V12">
        <f t="shared" si="2"/>
        <v>-0.08610418576797536</v>
      </c>
      <c r="W12">
        <f t="shared" si="2"/>
        <v>-0.09067142748386582</v>
      </c>
      <c r="X12">
        <f t="shared" si="2"/>
        <v>-0.07692334924208306</v>
      </c>
      <c r="Y12">
        <f t="shared" si="2"/>
        <v>-0.0487350529463459</v>
      </c>
      <c r="Z12">
        <f t="shared" si="2"/>
        <v>-0.01264749517657705</v>
      </c>
      <c r="AA12">
        <f t="shared" si="2"/>
        <v>0.023555681597365027</v>
      </c>
      <c r="AB12">
        <f t="shared" si="2"/>
        <v>0.05247540171707747</v>
      </c>
      <c r="AC12">
        <f t="shared" si="2"/>
        <v>0.06858781652622756</v>
      </c>
      <c r="AD12">
        <f t="shared" si="2"/>
        <v>0.06929438304770631</v>
      </c>
      <c r="AE12">
        <f t="shared" si="2"/>
        <v>0.05532728082561374</v>
      </c>
      <c r="AF12">
        <f t="shared" si="3"/>
        <v>0.030446747336510264</v>
      </c>
      <c r="AG12">
        <f t="shared" si="3"/>
        <v>0.0005175594786821593</v>
      </c>
      <c r="AH12">
        <f t="shared" si="3"/>
        <v>-0.027819779670350254</v>
      </c>
      <c r="AI12">
        <f t="shared" si="3"/>
        <v>-0.0485884314278523</v>
      </c>
      <c r="AJ12">
        <f t="shared" si="3"/>
        <v>-0.0577162199508892</v>
      </c>
      <c r="AK12">
        <f t="shared" si="3"/>
        <v>-0.05382135923399278</v>
      </c>
    </row>
    <row r="13" spans="1:37" ht="12.75">
      <c r="A13">
        <v>4.42</v>
      </c>
      <c r="B13">
        <f t="shared" si="0"/>
        <v>-0.21664226636272366</v>
      </c>
      <c r="C13">
        <f t="shared" si="0"/>
        <v>-0.21701006793620808</v>
      </c>
      <c r="D13">
        <f t="shared" si="0"/>
        <v>-0.2170928072260655</v>
      </c>
      <c r="E13">
        <f t="shared" si="0"/>
        <v>-0.21425595886990784</v>
      </c>
      <c r="F13">
        <f t="shared" si="0"/>
        <v>-0.20499035251892408</v>
      </c>
      <c r="G13">
        <f t="shared" si="0"/>
        <v>-0.18596837966521618</v>
      </c>
      <c r="H13">
        <f t="shared" si="0"/>
        <v>-0.15513817604386002</v>
      </c>
      <c r="I13">
        <f t="shared" si="0"/>
        <v>-0.11258454609636724</v>
      </c>
      <c r="J13">
        <f t="shared" si="0"/>
        <v>-0.06093334294113744</v>
      </c>
      <c r="K13">
        <f t="shared" si="0"/>
        <v>-0.00517623174477454</v>
      </c>
      <c r="L13">
        <f t="shared" si="1"/>
        <v>0.04807686520758655</v>
      </c>
      <c r="M13">
        <f t="shared" si="1"/>
        <v>0.09177885741869665</v>
      </c>
      <c r="N13">
        <f t="shared" si="1"/>
        <v>0.11981825057853447</v>
      </c>
      <c r="O13">
        <f t="shared" si="1"/>
        <v>0.12829051229930397</v>
      </c>
      <c r="P13">
        <f t="shared" si="1"/>
        <v>0.11638773520499084</v>
      </c>
      <c r="Q13">
        <f t="shared" si="1"/>
        <v>0.08670111075329721</v>
      </c>
      <c r="R13">
        <f t="shared" si="1"/>
        <v>0.04485194262254986</v>
      </c>
      <c r="S13">
        <f t="shared" si="1"/>
        <v>-0.0014914346926765388</v>
      </c>
      <c r="T13">
        <f t="shared" si="1"/>
        <v>-0.04402204669998681</v>
      </c>
      <c r="U13">
        <f t="shared" si="1"/>
        <v>-0.07534658958527221</v>
      </c>
      <c r="V13">
        <f t="shared" si="2"/>
        <v>-0.09036677851642787</v>
      </c>
      <c r="W13">
        <f t="shared" si="2"/>
        <v>-0.0872080163001218</v>
      </c>
      <c r="X13">
        <f t="shared" si="2"/>
        <v>-0.06750662629686022</v>
      </c>
      <c r="Y13">
        <f t="shared" si="2"/>
        <v>-0.03599987271618822</v>
      </c>
      <c r="Z13">
        <f t="shared" si="2"/>
        <v>0.0004924008456214791</v>
      </c>
      <c r="AA13">
        <f t="shared" si="2"/>
        <v>0.034480278537279224</v>
      </c>
      <c r="AB13">
        <f t="shared" si="2"/>
        <v>0.0593165801038991</v>
      </c>
      <c r="AC13">
        <f t="shared" si="2"/>
        <v>0.07049894169216633</v>
      </c>
      <c r="AD13">
        <f t="shared" si="2"/>
        <v>0.06649851976118593</v>
      </c>
      <c r="AE13">
        <f t="shared" si="2"/>
        <v>0.04895566811132952</v>
      </c>
      <c r="AF13">
        <f t="shared" si="3"/>
        <v>0.02221802652022228</v>
      </c>
      <c r="AG13">
        <f t="shared" si="3"/>
        <v>-0.007665519352088352</v>
      </c>
      <c r="AH13">
        <f t="shared" si="3"/>
        <v>-0.034270011829319845</v>
      </c>
      <c r="AI13">
        <f t="shared" si="3"/>
        <v>-0.052152016396695165</v>
      </c>
      <c r="AJ13">
        <f t="shared" si="3"/>
        <v>-0.057953315517891985</v>
      </c>
      <c r="AK13">
        <f t="shared" si="3"/>
        <v>-0.051025624215936524</v>
      </c>
    </row>
    <row r="14" spans="1:37" ht="12.75">
      <c r="A14">
        <v>4.91</v>
      </c>
      <c r="B14">
        <f aca="true" t="shared" si="4" ref="B14:K23">SIN(SQRT(B$3^2+$A14^2))/SQRT(B$3^2+$A14^2)</f>
        <v>-0.19970149997280884</v>
      </c>
      <c r="C14">
        <f t="shared" si="4"/>
        <v>-0.19760080977709346</v>
      </c>
      <c r="D14">
        <f t="shared" si="4"/>
        <v>-0.19094095205526346</v>
      </c>
      <c r="E14">
        <f t="shared" si="4"/>
        <v>-0.17838332120654965</v>
      </c>
      <c r="F14">
        <f t="shared" si="4"/>
        <v>-0.15830684351555213</v>
      </c>
      <c r="G14">
        <f t="shared" si="4"/>
        <v>-0.12952771525259918</v>
      </c>
      <c r="H14">
        <f t="shared" si="4"/>
        <v>-0.09201294360308399</v>
      </c>
      <c r="I14">
        <f t="shared" si="4"/>
        <v>-0.047384866964370706</v>
      </c>
      <c r="J14">
        <f t="shared" si="4"/>
        <v>0.0009432552513000299</v>
      </c>
      <c r="K14">
        <f t="shared" si="4"/>
        <v>0.04807686520758655</v>
      </c>
      <c r="L14">
        <f aca="true" t="shared" si="5" ref="L14:U23">SIN(SQRT(L$3^2+$A14^2))/SQRT(L$3^2+$A14^2)</f>
        <v>0.08836578505221494</v>
      </c>
      <c r="M14">
        <f t="shared" si="5"/>
        <v>0.11641385004655305</v>
      </c>
      <c r="N14">
        <f t="shared" si="5"/>
        <v>0.12816412524882387</v>
      </c>
      <c r="O14">
        <f t="shared" si="5"/>
        <v>0.12182025054860453</v>
      </c>
      <c r="P14">
        <f t="shared" si="5"/>
        <v>0.09838709500796979</v>
      </c>
      <c r="Q14">
        <f t="shared" si="5"/>
        <v>0.06168672568044416</v>
      </c>
      <c r="R14">
        <f t="shared" si="5"/>
        <v>0.017813728357236838</v>
      </c>
      <c r="S14">
        <f t="shared" si="5"/>
        <v>-0.025886063476917222</v>
      </c>
      <c r="T14">
        <f t="shared" si="5"/>
        <v>-0.06212374010805319</v>
      </c>
      <c r="U14">
        <f t="shared" si="5"/>
        <v>-0.08500511304799739</v>
      </c>
      <c r="V14">
        <f aca="true" t="shared" si="6" ref="V14:AE23">SIN(SQRT(V$3^2+$A14^2))/SQRT(V$3^2+$A14^2)</f>
        <v>-0.0911269940087066</v>
      </c>
      <c r="W14">
        <f t="shared" si="6"/>
        <v>-0.08020473564088879</v>
      </c>
      <c r="X14">
        <f t="shared" si="6"/>
        <v>-0.05509700387671218</v>
      </c>
      <c r="Y14">
        <f t="shared" si="6"/>
        <v>-0.021216815706144043</v>
      </c>
      <c r="Z14">
        <f t="shared" si="6"/>
        <v>0.014555276283143025</v>
      </c>
      <c r="AA14">
        <f t="shared" si="6"/>
        <v>0.04523647222679907</v>
      </c>
      <c r="AB14">
        <f t="shared" si="6"/>
        <v>0.06510821421026156</v>
      </c>
      <c r="AC14">
        <f t="shared" si="6"/>
        <v>0.0708068404274633</v>
      </c>
      <c r="AD14">
        <f t="shared" si="6"/>
        <v>0.06191976752006729</v>
      </c>
      <c r="AE14">
        <f t="shared" si="6"/>
        <v>0.04097265757559362</v>
      </c>
      <c r="AF14">
        <f aca="true" t="shared" si="7" ref="AF14:AK23">SIN(SQRT(AF$3^2+$A14^2))/SQRT(AF$3^2+$A14^2)</f>
        <v>0.012820547375592897</v>
      </c>
      <c r="AG14">
        <f t="shared" si="7"/>
        <v>-0.016420357387787934</v>
      </c>
      <c r="AH14">
        <f t="shared" si="7"/>
        <v>-0.0406698672338402</v>
      </c>
      <c r="AI14">
        <f t="shared" si="7"/>
        <v>-0.05513568947568552</v>
      </c>
      <c r="AJ14">
        <f t="shared" si="7"/>
        <v>-0.05726034015604668</v>
      </c>
      <c r="AK14">
        <f t="shared" si="7"/>
        <v>-0.04717276009217171</v>
      </c>
    </row>
    <row r="15" spans="1:37" ht="12.75">
      <c r="A15">
        <v>5.4</v>
      </c>
      <c r="B15">
        <f t="shared" si="4"/>
        <v>-0.14310320105805696</v>
      </c>
      <c r="C15">
        <f t="shared" si="4"/>
        <v>-0.13975386987364735</v>
      </c>
      <c r="D15">
        <f t="shared" si="4"/>
        <v>-0.12979811083423706</v>
      </c>
      <c r="E15">
        <f t="shared" si="4"/>
        <v>-0.1128621381924783</v>
      </c>
      <c r="F15">
        <f t="shared" si="4"/>
        <v>-0.0887065442140772</v>
      </c>
      <c r="G15">
        <f t="shared" si="4"/>
        <v>-0.05766699074779144</v>
      </c>
      <c r="H15">
        <f t="shared" si="4"/>
        <v>-0.02105697110285778</v>
      </c>
      <c r="I15">
        <f t="shared" si="4"/>
        <v>0.01861039596394906</v>
      </c>
      <c r="J15">
        <f t="shared" si="4"/>
        <v>0.057687055695078336</v>
      </c>
      <c r="K15">
        <f t="shared" si="4"/>
        <v>0.09177885741869665</v>
      </c>
      <c r="L15">
        <f t="shared" si="5"/>
        <v>0.11641385004655305</v>
      </c>
      <c r="M15">
        <f t="shared" si="5"/>
        <v>0.12786828588076718</v>
      </c>
      <c r="N15">
        <f t="shared" si="5"/>
        <v>0.12397604003300745</v>
      </c>
      <c r="O15">
        <f t="shared" si="5"/>
        <v>0.10473310903301626</v>
      </c>
      <c r="P15">
        <f t="shared" si="5"/>
        <v>0.07253866935351226</v>
      </c>
      <c r="Q15">
        <f t="shared" si="5"/>
        <v>0.03198308783384069</v>
      </c>
      <c r="R15">
        <f t="shared" si="5"/>
        <v>-0.010812780473498618</v>
      </c>
      <c r="S15">
        <f t="shared" si="5"/>
        <v>-0.04920405795156956</v>
      </c>
      <c r="T15">
        <f t="shared" si="5"/>
        <v>-0.07718999883352028</v>
      </c>
      <c r="U15">
        <f t="shared" si="5"/>
        <v>-0.09051506498327525</v>
      </c>
      <c r="V15">
        <f t="shared" si="6"/>
        <v>-0.08747724919581998</v>
      </c>
      <c r="W15">
        <f t="shared" si="6"/>
        <v>-0.06926986765379341</v>
      </c>
      <c r="X15">
        <f t="shared" si="6"/>
        <v>-0.03977395166557893</v>
      </c>
      <c r="Y15">
        <f t="shared" si="6"/>
        <v>-0.0048296461854075365</v>
      </c>
      <c r="Z15">
        <f t="shared" si="6"/>
        <v>0.02887686948701274</v>
      </c>
      <c r="AA15">
        <f t="shared" si="6"/>
        <v>0.05509280632837234</v>
      </c>
      <c r="AB15">
        <f t="shared" si="6"/>
        <v>0.06918924660840879</v>
      </c>
      <c r="AC15">
        <f t="shared" si="6"/>
        <v>0.06902329997882901</v>
      </c>
      <c r="AD15">
        <f t="shared" si="6"/>
        <v>0.05529876793218306</v>
      </c>
      <c r="AE15">
        <f t="shared" si="6"/>
        <v>0.03135504002076383</v>
      </c>
      <c r="AF15">
        <f t="shared" si="7"/>
        <v>0.0024318807328908023</v>
      </c>
      <c r="AG15">
        <f t="shared" si="7"/>
        <v>-0.02543423556915466</v>
      </c>
      <c r="AH15">
        <f t="shared" si="7"/>
        <v>-0.04665145578249583</v>
      </c>
      <c r="AI15">
        <f t="shared" si="7"/>
        <v>-0.05719441226152848</v>
      </c>
      <c r="AJ15">
        <f t="shared" si="7"/>
        <v>-0.05537736048080268</v>
      </c>
      <c r="AK15">
        <f t="shared" si="7"/>
        <v>-0.04212522189476127</v>
      </c>
    </row>
    <row r="16" spans="1:37" ht="12.75">
      <c r="A16">
        <v>5.89</v>
      </c>
      <c r="B16">
        <f t="shared" si="4"/>
        <v>-0.06504655475308503</v>
      </c>
      <c r="C16">
        <f t="shared" si="4"/>
        <v>-0.061490264492756116</v>
      </c>
      <c r="D16">
        <f t="shared" si="4"/>
        <v>-0.051166168372973934</v>
      </c>
      <c r="E16">
        <f t="shared" si="4"/>
        <v>-0.034339458747666994</v>
      </c>
      <c r="F16">
        <f t="shared" si="4"/>
        <v>-0.011658131157571238</v>
      </c>
      <c r="G16">
        <f t="shared" si="4"/>
        <v>0.015623781287676474</v>
      </c>
      <c r="H16">
        <f t="shared" si="4"/>
        <v>0.045480237747951416</v>
      </c>
      <c r="I16">
        <f t="shared" si="4"/>
        <v>0.07509761294868397</v>
      </c>
      <c r="J16">
        <f t="shared" si="4"/>
        <v>0.1010707062258773</v>
      </c>
      <c r="K16">
        <f t="shared" si="4"/>
        <v>0.11981825057853447</v>
      </c>
      <c r="L16">
        <f t="shared" si="5"/>
        <v>0.12816412524882387</v>
      </c>
      <c r="M16">
        <f t="shared" si="5"/>
        <v>0.12397604003300745</v>
      </c>
      <c r="N16">
        <f t="shared" si="5"/>
        <v>0.10672099325322076</v>
      </c>
      <c r="O16">
        <f t="shared" si="5"/>
        <v>0.07779631741165345</v>
      </c>
      <c r="P16">
        <f t="shared" si="5"/>
        <v>0.040529298731015365</v>
      </c>
      <c r="Q16">
        <f t="shared" si="5"/>
        <v>-0.00019841995013234625</v>
      </c>
      <c r="R16">
        <f t="shared" si="5"/>
        <v>-0.03866608292751855</v>
      </c>
      <c r="S16">
        <f t="shared" si="5"/>
        <v>-0.06925511199171316</v>
      </c>
      <c r="T16">
        <f t="shared" si="5"/>
        <v>-0.08744425072291767</v>
      </c>
      <c r="U16">
        <f t="shared" si="5"/>
        <v>-0.09066176658801436</v>
      </c>
      <c r="V16">
        <f t="shared" si="6"/>
        <v>-0.0788147908975963</v>
      </c>
      <c r="W16">
        <f t="shared" si="6"/>
        <v>-0.05437267156190246</v>
      </c>
      <c r="X16">
        <f t="shared" si="6"/>
        <v>-0.021967336568624877</v>
      </c>
      <c r="Y16">
        <f t="shared" si="6"/>
        <v>0.012428425271431945</v>
      </c>
      <c r="Z16">
        <f t="shared" si="6"/>
        <v>0.04259495087790645</v>
      </c>
      <c r="AA16">
        <f t="shared" si="6"/>
        <v>0.06322172431459903</v>
      </c>
      <c r="AB16">
        <f t="shared" si="6"/>
        <v>0.07089711717559355</v>
      </c>
      <c r="AC16">
        <f t="shared" si="6"/>
        <v>0.06473277789960274</v>
      </c>
      <c r="AD16">
        <f t="shared" si="6"/>
        <v>0.0464950282122552</v>
      </c>
      <c r="AE16">
        <f t="shared" si="6"/>
        <v>0.020214869867125923</v>
      </c>
      <c r="AF16">
        <f t="shared" si="7"/>
        <v>-0.008645344505962247</v>
      </c>
      <c r="AG16">
        <f t="shared" si="7"/>
        <v>-0.034299330725503605</v>
      </c>
      <c r="AH16">
        <f t="shared" si="7"/>
        <v>-0.051792664910926385</v>
      </c>
      <c r="AI16">
        <f t="shared" si="7"/>
        <v>-0.05797168288883996</v>
      </c>
      <c r="AJ16">
        <f t="shared" si="7"/>
        <v>-0.052069840115939486</v>
      </c>
      <c r="AK16">
        <f t="shared" si="7"/>
        <v>-0.03579639216556706</v>
      </c>
    </row>
    <row r="17" spans="1:37" ht="12.75">
      <c r="A17">
        <v>6.38</v>
      </c>
      <c r="B17">
        <f t="shared" si="4"/>
        <v>0.01515222620168709</v>
      </c>
      <c r="C17">
        <f t="shared" si="4"/>
        <v>0.01814415606162682</v>
      </c>
      <c r="D17">
        <f t="shared" si="4"/>
        <v>0.026687506961813396</v>
      </c>
      <c r="E17">
        <f t="shared" si="4"/>
        <v>0.040170494095426675</v>
      </c>
      <c r="F17">
        <f t="shared" si="4"/>
        <v>0.05749685928193754</v>
      </c>
      <c r="G17">
        <f t="shared" si="4"/>
        <v>0.07701944387072775</v>
      </c>
      <c r="H17">
        <f t="shared" si="4"/>
        <v>0.09653907153670094</v>
      </c>
      <c r="I17">
        <f t="shared" si="4"/>
        <v>0.11342229838912271</v>
      </c>
      <c r="J17">
        <f t="shared" si="4"/>
        <v>0.12486524730621376</v>
      </c>
      <c r="K17">
        <f t="shared" si="4"/>
        <v>0.12829051229930397</v>
      </c>
      <c r="L17">
        <f t="shared" si="5"/>
        <v>0.12182025054860453</v>
      </c>
      <c r="M17">
        <f t="shared" si="5"/>
        <v>0.10473310903301626</v>
      </c>
      <c r="N17">
        <f t="shared" si="5"/>
        <v>0.07779631741165345</v>
      </c>
      <c r="O17">
        <f t="shared" si="5"/>
        <v>0.04337374236458916</v>
      </c>
      <c r="P17">
        <f t="shared" si="5"/>
        <v>0.005246485387286885</v>
      </c>
      <c r="Q17">
        <f t="shared" si="5"/>
        <v>-0.03186133902368284</v>
      </c>
      <c r="R17">
        <f t="shared" si="5"/>
        <v>-0.06299425780901853</v>
      </c>
      <c r="S17">
        <f t="shared" si="5"/>
        <v>-0.08379830459054484</v>
      </c>
      <c r="T17">
        <f t="shared" si="5"/>
        <v>-0.09132026645859365</v>
      </c>
      <c r="U17">
        <f t="shared" si="5"/>
        <v>-0.08461069167699412</v>
      </c>
      <c r="V17">
        <f t="shared" si="6"/>
        <v>-0.0649952217795981</v>
      </c>
      <c r="W17">
        <f t="shared" si="6"/>
        <v>-0.03593737958721229</v>
      </c>
      <c r="X17">
        <f t="shared" si="6"/>
        <v>-0.002494977403767418</v>
      </c>
      <c r="Y17">
        <f t="shared" si="6"/>
        <v>0.029544307552142924</v>
      </c>
      <c r="Z17">
        <f t="shared" si="6"/>
        <v>0.05469281147292022</v>
      </c>
      <c r="AA17">
        <f t="shared" si="6"/>
        <v>0.06876229710043082</v>
      </c>
      <c r="AB17">
        <f t="shared" si="6"/>
        <v>0.06963571633228258</v>
      </c>
      <c r="AC17">
        <f t="shared" si="6"/>
        <v>0.057653939627602124</v>
      </c>
      <c r="AD17">
        <f t="shared" si="6"/>
        <v>0.03553387938395484</v>
      </c>
      <c r="AE17">
        <f t="shared" si="6"/>
        <v>0.00782761308532927</v>
      </c>
      <c r="AF17">
        <f t="shared" si="7"/>
        <v>-0.019974560535835774</v>
      </c>
      <c r="AG17">
        <f t="shared" si="7"/>
        <v>-0.04252044472942551</v>
      </c>
      <c r="AH17">
        <f t="shared" si="7"/>
        <v>-0.05563672243631437</v>
      </c>
      <c r="AI17">
        <f t="shared" si="7"/>
        <v>-0.0571251743793951</v>
      </c>
      <c r="AJ17">
        <f t="shared" si="7"/>
        <v>-0.04715470573883742</v>
      </c>
      <c r="AK17">
        <f t="shared" si="7"/>
        <v>-0.028172428190991246</v>
      </c>
    </row>
    <row r="18" spans="1:37" ht="12.75">
      <c r="A18">
        <v>6.87</v>
      </c>
      <c r="B18">
        <f t="shared" si="4"/>
        <v>0.08059925436097125</v>
      </c>
      <c r="C18">
        <f t="shared" si="4"/>
        <v>0.08256913530065503</v>
      </c>
      <c r="D18">
        <f t="shared" si="4"/>
        <v>0.08808019682964956</v>
      </c>
      <c r="E18">
        <f t="shared" si="4"/>
        <v>0.09641239223678717</v>
      </c>
      <c r="F18">
        <f t="shared" si="4"/>
        <v>0.1063743029589076</v>
      </c>
      <c r="G18">
        <f t="shared" si="4"/>
        <v>0.1163381217357893</v>
      </c>
      <c r="H18">
        <f t="shared" si="4"/>
        <v>0.12433863618446148</v>
      </c>
      <c r="I18">
        <f t="shared" si="4"/>
        <v>0.12826027471923968</v>
      </c>
      <c r="J18">
        <f t="shared" si="4"/>
        <v>0.12611535290687775</v>
      </c>
      <c r="K18">
        <f t="shared" si="4"/>
        <v>0.11638773520499084</v>
      </c>
      <c r="L18">
        <f t="shared" si="5"/>
        <v>0.09838709500796979</v>
      </c>
      <c r="M18">
        <f t="shared" si="5"/>
        <v>0.07253866935351226</v>
      </c>
      <c r="N18">
        <f t="shared" si="5"/>
        <v>0.040529298731015365</v>
      </c>
      <c r="O18">
        <f t="shared" si="5"/>
        <v>0.005246485387286885</v>
      </c>
      <c r="P18">
        <f t="shared" si="5"/>
        <v>-0.029517851938664602</v>
      </c>
      <c r="Q18">
        <f t="shared" si="5"/>
        <v>-0.059579431469282726</v>
      </c>
      <c r="R18">
        <f t="shared" si="5"/>
        <v>-0.08101937531908904</v>
      </c>
      <c r="S18">
        <f t="shared" si="5"/>
        <v>-0.09087607586202025</v>
      </c>
      <c r="T18">
        <f t="shared" si="5"/>
        <v>-0.08773796218634715</v>
      </c>
      <c r="U18">
        <f t="shared" si="5"/>
        <v>-0.07210944570109173</v>
      </c>
      <c r="V18">
        <f t="shared" si="6"/>
        <v>-0.04645627942485852</v>
      </c>
      <c r="W18">
        <f t="shared" si="6"/>
        <v>-0.014893943595238598</v>
      </c>
      <c r="X18">
        <f t="shared" si="6"/>
        <v>0.01744731989348321</v>
      </c>
      <c r="Y18">
        <f t="shared" si="6"/>
        <v>0.045278972796908665</v>
      </c>
      <c r="Z18">
        <f t="shared" si="6"/>
        <v>0.0640788116685256</v>
      </c>
      <c r="AA18">
        <f t="shared" si="6"/>
        <v>0.07090785876279608</v>
      </c>
      <c r="AB18">
        <f t="shared" si="6"/>
        <v>0.06495642806016129</v>
      </c>
      <c r="AC18">
        <f t="shared" si="6"/>
        <v>0.0477035755364229</v>
      </c>
      <c r="AD18">
        <f t="shared" si="6"/>
        <v>0.022647451158089207</v>
      </c>
      <c r="AE18">
        <f t="shared" si="6"/>
        <v>-0.005351051612337702</v>
      </c>
      <c r="AF18">
        <f t="shared" si="7"/>
        <v>-0.030989996792636733</v>
      </c>
      <c r="AG18">
        <f t="shared" si="7"/>
        <v>-0.049535895169505385</v>
      </c>
      <c r="AH18">
        <f t="shared" si="7"/>
        <v>-0.057722427087335854</v>
      </c>
      <c r="AI18">
        <f t="shared" si="7"/>
        <v>-0.054359355176429765</v>
      </c>
      <c r="AJ18">
        <f t="shared" si="7"/>
        <v>-0.0405293697566691</v>
      </c>
      <c r="AK18">
        <f t="shared" si="7"/>
        <v>-0.01933342895529561</v>
      </c>
    </row>
    <row r="19" spans="1:37" ht="12.75">
      <c r="A19">
        <v>7.36</v>
      </c>
      <c r="B19">
        <f t="shared" si="4"/>
        <v>0.11962695895056294</v>
      </c>
      <c r="C19">
        <f t="shared" si="4"/>
        <v>0.12042463807115728</v>
      </c>
      <c r="D19">
        <f t="shared" si="4"/>
        <v>0.12252739673568343</v>
      </c>
      <c r="E19">
        <f t="shared" si="4"/>
        <v>0.125279631892716</v>
      </c>
      <c r="F19">
        <f t="shared" si="4"/>
        <v>0.1276450789062129</v>
      </c>
      <c r="G19">
        <f t="shared" si="4"/>
        <v>0.1282962574151243</v>
      </c>
      <c r="H19">
        <f t="shared" si="4"/>
        <v>0.12575970579959309</v>
      </c>
      <c r="I19">
        <f t="shared" si="4"/>
        <v>0.11862078710378113</v>
      </c>
      <c r="J19">
        <f t="shared" si="4"/>
        <v>0.10577598124892568</v>
      </c>
      <c r="K19">
        <f t="shared" si="4"/>
        <v>0.08670111075329721</v>
      </c>
      <c r="L19">
        <f t="shared" si="5"/>
        <v>0.06168672568044416</v>
      </c>
      <c r="M19">
        <f t="shared" si="5"/>
        <v>0.03198308783384069</v>
      </c>
      <c r="N19">
        <f t="shared" si="5"/>
        <v>-0.00019841995013234625</v>
      </c>
      <c r="O19">
        <f t="shared" si="5"/>
        <v>-0.03186133902368284</v>
      </c>
      <c r="P19">
        <f t="shared" si="5"/>
        <v>-0.059579431469282726</v>
      </c>
      <c r="Q19">
        <f t="shared" si="5"/>
        <v>-0.07999403011023504</v>
      </c>
      <c r="R19">
        <f t="shared" si="5"/>
        <v>-0.09037886671393795</v>
      </c>
      <c r="S19">
        <f t="shared" si="5"/>
        <v>-0.08917133265112233</v>
      </c>
      <c r="T19">
        <f t="shared" si="5"/>
        <v>-0.07636135740081984</v>
      </c>
      <c r="U19">
        <f t="shared" si="5"/>
        <v>-0.05364424351645999</v>
      </c>
      <c r="V19">
        <f t="shared" si="6"/>
        <v>-0.024281143910231666</v>
      </c>
      <c r="W19">
        <f t="shared" si="6"/>
        <v>0.007335553184729352</v>
      </c>
      <c r="X19">
        <f t="shared" si="6"/>
        <v>0.03635510393702947</v>
      </c>
      <c r="Y19">
        <f t="shared" si="6"/>
        <v>0.05826968809723297</v>
      </c>
      <c r="Z19">
        <f t="shared" si="6"/>
        <v>0.06969977537240762</v>
      </c>
      <c r="AA19">
        <f t="shared" si="6"/>
        <v>0.06901225932723745</v>
      </c>
      <c r="AB19">
        <f t="shared" si="6"/>
        <v>0.05664389465272465</v>
      </c>
      <c r="AC19">
        <f t="shared" si="6"/>
        <v>0.03505418737094786</v>
      </c>
      <c r="AD19">
        <f t="shared" si="6"/>
        <v>0.008301940493516546</v>
      </c>
      <c r="AE19">
        <f t="shared" si="6"/>
        <v>-0.018685657471440246</v>
      </c>
      <c r="AF19">
        <f t="shared" si="7"/>
        <v>-0.041018681397005624</v>
      </c>
      <c r="AG19">
        <f t="shared" si="7"/>
        <v>-0.054753008859250336</v>
      </c>
      <c r="AH19">
        <f t="shared" si="7"/>
        <v>-0.057624617664450276</v>
      </c>
      <c r="AI19">
        <f t="shared" si="7"/>
        <v>-0.04946332405021195</v>
      </c>
      <c r="AJ19">
        <f t="shared" si="7"/>
        <v>-0.032201210489546495</v>
      </c>
      <c r="AK19">
        <f t="shared" si="7"/>
        <v>-0.009471269860286801</v>
      </c>
    </row>
    <row r="20" spans="1:37" ht="12.75">
      <c r="A20">
        <v>7.85</v>
      </c>
      <c r="B20">
        <f t="shared" si="4"/>
        <v>0.1273874251288839</v>
      </c>
      <c r="C20">
        <f t="shared" si="4"/>
        <v>0.127121873065599</v>
      </c>
      <c r="D20">
        <f t="shared" si="4"/>
        <v>0.12617342678743046</v>
      </c>
      <c r="E20">
        <f t="shared" si="4"/>
        <v>0.12405561107858941</v>
      </c>
      <c r="F20">
        <f t="shared" si="4"/>
        <v>0.12003236792225691</v>
      </c>
      <c r="G20">
        <f t="shared" si="4"/>
        <v>0.11322537855464691</v>
      </c>
      <c r="H20">
        <f t="shared" si="4"/>
        <v>0.102764705097233</v>
      </c>
      <c r="I20">
        <f t="shared" si="4"/>
        <v>0.08797417180850257</v>
      </c>
      <c r="J20">
        <f t="shared" si="4"/>
        <v>0.0685715763548183</v>
      </c>
      <c r="K20">
        <f t="shared" si="4"/>
        <v>0.04485194262254986</v>
      </c>
      <c r="L20">
        <f t="shared" si="5"/>
        <v>0.017813728357236838</v>
      </c>
      <c r="M20">
        <f t="shared" si="5"/>
        <v>-0.010812780473498618</v>
      </c>
      <c r="N20">
        <f t="shared" si="5"/>
        <v>-0.03866608292751855</v>
      </c>
      <c r="O20">
        <f t="shared" si="5"/>
        <v>-0.06299425780901853</v>
      </c>
      <c r="P20">
        <f t="shared" si="5"/>
        <v>-0.08101937531908904</v>
      </c>
      <c r="Q20">
        <f t="shared" si="5"/>
        <v>-0.09037886671393795</v>
      </c>
      <c r="R20">
        <f t="shared" si="5"/>
        <v>-0.08957169562177679</v>
      </c>
      <c r="S20">
        <f t="shared" si="5"/>
        <v>-0.0783232265760333</v>
      </c>
      <c r="T20">
        <f t="shared" si="5"/>
        <v>-0.05778546333653229</v>
      </c>
      <c r="U20">
        <f t="shared" si="5"/>
        <v>-0.030510709957155442</v>
      </c>
      <c r="V20">
        <f t="shared" si="6"/>
        <v>-0.00017441422653126655</v>
      </c>
      <c r="W20">
        <f t="shared" si="6"/>
        <v>0.028929369426136987</v>
      </c>
      <c r="X20">
        <f t="shared" si="6"/>
        <v>0.05254817442678306</v>
      </c>
      <c r="Y20">
        <f t="shared" si="6"/>
        <v>0.06717683828775961</v>
      </c>
      <c r="Z20">
        <f t="shared" si="6"/>
        <v>0.0706793549145113</v>
      </c>
      <c r="AA20">
        <f t="shared" si="6"/>
        <v>0.06270326385622278</v>
      </c>
      <c r="AB20">
        <f t="shared" si="6"/>
        <v>0.04479465636389167</v>
      </c>
      <c r="AC20">
        <f t="shared" si="6"/>
        <v>0.02017471774412716</v>
      </c>
      <c r="AD20">
        <f t="shared" si="6"/>
        <v>-0.006796933591676207</v>
      </c>
      <c r="AE20">
        <f t="shared" si="6"/>
        <v>-0.031383782184109116</v>
      </c>
      <c r="AF20">
        <f t="shared" si="7"/>
        <v>-0.04932197619270661</v>
      </c>
      <c r="AG20">
        <f t="shared" si="7"/>
        <v>-0.05759798341411277</v>
      </c>
      <c r="AH20">
        <f t="shared" si="7"/>
        <v>-0.055002807726851136</v>
      </c>
      <c r="AI20">
        <f t="shared" si="7"/>
        <v>-0.04235071981075897</v>
      </c>
      <c r="AJ20">
        <f t="shared" si="7"/>
        <v>-0.022314051948204124</v>
      </c>
      <c r="AK20">
        <f t="shared" si="7"/>
        <v>0.001099047710547057</v>
      </c>
    </row>
    <row r="21" spans="1:37" ht="12.75">
      <c r="A21">
        <v>8.34</v>
      </c>
      <c r="B21">
        <f t="shared" si="4"/>
        <v>0.10601873904908808</v>
      </c>
      <c r="C21">
        <f t="shared" si="4"/>
        <v>0.10498010321947061</v>
      </c>
      <c r="D21">
        <f t="shared" si="4"/>
        <v>0.10184482336535992</v>
      </c>
      <c r="E21">
        <f t="shared" si="4"/>
        <v>0.09633795518833405</v>
      </c>
      <c r="F21">
        <f t="shared" si="4"/>
        <v>0.08807350724415772</v>
      </c>
      <c r="G21">
        <f t="shared" si="4"/>
        <v>0.0766540314660187</v>
      </c>
      <c r="H21">
        <f t="shared" si="4"/>
        <v>0.06179933726464968</v>
      </c>
      <c r="I21">
        <f t="shared" si="4"/>
        <v>0.04348973798508568</v>
      </c>
      <c r="J21">
        <f t="shared" si="4"/>
        <v>0.022101810220373372</v>
      </c>
      <c r="K21">
        <f t="shared" si="4"/>
        <v>-0.0014914346926765388</v>
      </c>
      <c r="L21">
        <f t="shared" si="5"/>
        <v>-0.025886063476917222</v>
      </c>
      <c r="M21">
        <f t="shared" si="5"/>
        <v>-0.04920405795156956</v>
      </c>
      <c r="N21">
        <f t="shared" si="5"/>
        <v>-0.06925511199171316</v>
      </c>
      <c r="O21">
        <f t="shared" si="5"/>
        <v>-0.08379830459054484</v>
      </c>
      <c r="P21">
        <f t="shared" si="5"/>
        <v>-0.09087607586202025</v>
      </c>
      <c r="Q21">
        <f t="shared" si="5"/>
        <v>-0.08917133265112233</v>
      </c>
      <c r="R21">
        <f t="shared" si="5"/>
        <v>-0.0783232265760333</v>
      </c>
      <c r="S21">
        <f t="shared" si="5"/>
        <v>-0.05913307579573737</v>
      </c>
      <c r="T21">
        <f t="shared" si="5"/>
        <v>-0.033602060286715404</v>
      </c>
      <c r="U21">
        <f t="shared" si="5"/>
        <v>-0.004766801899429024</v>
      </c>
      <c r="V21">
        <f t="shared" si="6"/>
        <v>0.02366552908338062</v>
      </c>
      <c r="W21">
        <f t="shared" si="6"/>
        <v>0.04784066160193783</v>
      </c>
      <c r="X21">
        <f t="shared" si="6"/>
        <v>0.06436049432051154</v>
      </c>
      <c r="Y21">
        <f t="shared" si="6"/>
        <v>0.07086253652201785</v>
      </c>
      <c r="Z21">
        <f t="shared" si="6"/>
        <v>0.06646555298646231</v>
      </c>
      <c r="AA21">
        <f t="shared" si="6"/>
        <v>0.05198703894690126</v>
      </c>
      <c r="AB21">
        <f t="shared" si="6"/>
        <v>0.02987446207169554</v>
      </c>
      <c r="AC21">
        <f t="shared" si="6"/>
        <v>0.0038434299318348</v>
      </c>
      <c r="AD21">
        <f t="shared" si="6"/>
        <v>-0.021727445324310014</v>
      </c>
      <c r="AE21">
        <f t="shared" si="6"/>
        <v>-0.042544623711800456</v>
      </c>
      <c r="AF21">
        <f t="shared" si="7"/>
        <v>-0.055156671768121716</v>
      </c>
      <c r="AG21">
        <f t="shared" si="7"/>
        <v>-0.057577667605438664</v>
      </c>
      <c r="AH21">
        <f t="shared" si="7"/>
        <v>-0.049654037523577714</v>
      </c>
      <c r="AI21">
        <f t="shared" si="7"/>
        <v>-0.03309721758518287</v>
      </c>
      <c r="AJ21">
        <f t="shared" si="7"/>
        <v>-0.01116742987786449</v>
      </c>
      <c r="AK21">
        <f t="shared" si="7"/>
        <v>0.011937881957628042</v>
      </c>
    </row>
    <row r="22" spans="1:37" ht="12.75">
      <c r="A22">
        <v>8.83</v>
      </c>
      <c r="B22">
        <f t="shared" si="4"/>
        <v>0.06345637709972658</v>
      </c>
      <c r="C22">
        <f t="shared" si="4"/>
        <v>0.0620244596483097</v>
      </c>
      <c r="D22">
        <f t="shared" si="4"/>
        <v>0.05781068590943054</v>
      </c>
      <c r="E22">
        <f t="shared" si="4"/>
        <v>0.050743684890201236</v>
      </c>
      <c r="F22">
        <f t="shared" si="4"/>
        <v>0.04076165706998897</v>
      </c>
      <c r="G22">
        <f t="shared" si="4"/>
        <v>0.027889063324166845</v>
      </c>
      <c r="H22">
        <f t="shared" si="4"/>
        <v>0.012328676758565056</v>
      </c>
      <c r="I22">
        <f t="shared" si="4"/>
        <v>-0.0054469093635396825</v>
      </c>
      <c r="J22">
        <f t="shared" si="4"/>
        <v>-0.02462446229598323</v>
      </c>
      <c r="K22">
        <f t="shared" si="4"/>
        <v>-0.04402204669998681</v>
      </c>
      <c r="L22">
        <f t="shared" si="5"/>
        <v>-0.06212374010805319</v>
      </c>
      <c r="M22">
        <f t="shared" si="5"/>
        <v>-0.07718999883352028</v>
      </c>
      <c r="N22">
        <f t="shared" si="5"/>
        <v>-0.08744425072291767</v>
      </c>
      <c r="O22">
        <f t="shared" si="5"/>
        <v>-0.09132026645859365</v>
      </c>
      <c r="P22">
        <f t="shared" si="5"/>
        <v>-0.08773796218634715</v>
      </c>
      <c r="Q22">
        <f t="shared" si="5"/>
        <v>-0.07636135740081984</v>
      </c>
      <c r="R22">
        <f t="shared" si="5"/>
        <v>-0.05778546333653229</v>
      </c>
      <c r="S22">
        <f t="shared" si="5"/>
        <v>-0.033602060286715404</v>
      </c>
      <c r="T22">
        <f t="shared" si="5"/>
        <v>-0.006308956599223835</v>
      </c>
      <c r="U22">
        <f t="shared" si="5"/>
        <v>0.020947761956003064</v>
      </c>
      <c r="V22">
        <f t="shared" si="6"/>
        <v>0.04477756828826667</v>
      </c>
      <c r="W22">
        <f t="shared" si="6"/>
        <v>0.062042461019268906</v>
      </c>
      <c r="X22">
        <f t="shared" si="6"/>
        <v>0.07036835568149159</v>
      </c>
      <c r="Y22">
        <f t="shared" si="6"/>
        <v>0.06857914465720447</v>
      </c>
      <c r="Z22">
        <f t="shared" si="6"/>
        <v>0.056965742153442266</v>
      </c>
      <c r="AA22">
        <f t="shared" si="6"/>
        <v>0.03732478857580078</v>
      </c>
      <c r="AB22">
        <f t="shared" si="6"/>
        <v>0.012739629688164413</v>
      </c>
      <c r="AC22">
        <f t="shared" si="6"/>
        <v>-0.012876653388239177</v>
      </c>
      <c r="AD22">
        <f t="shared" si="6"/>
        <v>-0.03540896761874106</v>
      </c>
      <c r="AE22">
        <f t="shared" si="6"/>
        <v>-0.05123362592852105</v>
      </c>
      <c r="AF22">
        <f t="shared" si="7"/>
        <v>-0.05785268571095417</v>
      </c>
      <c r="AG22">
        <f t="shared" si="7"/>
        <v>-0.054348270614107345</v>
      </c>
      <c r="AH22">
        <f t="shared" si="7"/>
        <v>-0.04156413665859937</v>
      </c>
      <c r="AI22">
        <f t="shared" si="7"/>
        <v>-0.021970036837602746</v>
      </c>
      <c r="AJ22">
        <f t="shared" si="7"/>
        <v>0.0007759224348799034</v>
      </c>
      <c r="AK22">
        <f t="shared" si="7"/>
        <v>0.022492372920622606</v>
      </c>
    </row>
    <row r="23" spans="1:37" ht="12.75">
      <c r="A23">
        <v>9.32</v>
      </c>
      <c r="B23">
        <f t="shared" si="4"/>
        <v>0.011221132435539682</v>
      </c>
      <c r="C23">
        <f t="shared" si="4"/>
        <v>0.009776550151984021</v>
      </c>
      <c r="D23">
        <f t="shared" si="4"/>
        <v>0.005582443542349223</v>
      </c>
      <c r="E23">
        <f t="shared" si="4"/>
        <v>-0.0012717117300414498</v>
      </c>
      <c r="F23">
        <f t="shared" si="4"/>
        <v>-0.010600271601005382</v>
      </c>
      <c r="G23">
        <f t="shared" si="4"/>
        <v>-0.02207382232469231</v>
      </c>
      <c r="H23">
        <f t="shared" si="4"/>
        <v>-0.035167921860431405</v>
      </c>
      <c r="I23">
        <f t="shared" si="4"/>
        <v>-0.04912230333463793</v>
      </c>
      <c r="J23">
        <f t="shared" si="4"/>
        <v>-0.0629264429599646</v>
      </c>
      <c r="K23">
        <f t="shared" si="4"/>
        <v>-0.07534658958527221</v>
      </c>
      <c r="L23">
        <f t="shared" si="5"/>
        <v>-0.08500511304799739</v>
      </c>
      <c r="M23">
        <f t="shared" si="5"/>
        <v>-0.09051506498327525</v>
      </c>
      <c r="N23">
        <f t="shared" si="5"/>
        <v>-0.09066176658801436</v>
      </c>
      <c r="O23">
        <f t="shared" si="5"/>
        <v>-0.08461069167699412</v>
      </c>
      <c r="P23">
        <f t="shared" si="5"/>
        <v>-0.07210944570109173</v>
      </c>
      <c r="Q23">
        <f t="shared" si="5"/>
        <v>-0.05364424351645999</v>
      </c>
      <c r="R23">
        <f t="shared" si="5"/>
        <v>-0.030510709957155442</v>
      </c>
      <c r="S23">
        <f t="shared" si="5"/>
        <v>-0.004766801899429024</v>
      </c>
      <c r="T23">
        <f t="shared" si="5"/>
        <v>0.020947761956003064</v>
      </c>
      <c r="U23">
        <f t="shared" si="5"/>
        <v>0.043717940327766644</v>
      </c>
      <c r="V23">
        <f t="shared" si="6"/>
        <v>0.060752048872818036</v>
      </c>
      <c r="W23">
        <f t="shared" si="6"/>
        <v>0.06981547479062726</v>
      </c>
      <c r="X23">
        <f t="shared" si="6"/>
        <v>0.06962657145949037</v>
      </c>
      <c r="Y23">
        <f t="shared" si="6"/>
        <v>0.06013871638526547</v>
      </c>
      <c r="Z23">
        <f t="shared" si="6"/>
        <v>0.042644286819202404</v>
      </c>
      <c r="AA23">
        <f t="shared" si="6"/>
        <v>0.01966250388806629</v>
      </c>
      <c r="AB23">
        <f t="shared" si="6"/>
        <v>-0.0053899909376197075</v>
      </c>
      <c r="AC23">
        <f t="shared" si="6"/>
        <v>-0.02870578640505746</v>
      </c>
      <c r="AD23">
        <f t="shared" si="6"/>
        <v>-0.046693162974772946</v>
      </c>
      <c r="AE23">
        <f t="shared" si="6"/>
        <v>-0.05657944401527036</v>
      </c>
      <c r="AF23">
        <f t="shared" si="7"/>
        <v>-0.05690099222139788</v>
      </c>
      <c r="AG23">
        <f t="shared" si="7"/>
        <v>-0.047783493279724004</v>
      </c>
      <c r="AH23">
        <f t="shared" si="7"/>
        <v>-0.030950081866994193</v>
      </c>
      <c r="AI23">
        <f t="shared" si="7"/>
        <v>-0.009443336935433836</v>
      </c>
      <c r="AJ23">
        <f t="shared" si="7"/>
        <v>0.012898689427789775</v>
      </c>
      <c r="AK23">
        <f t="shared" si="7"/>
        <v>0.03212309637429519</v>
      </c>
    </row>
    <row r="24" spans="1:37" ht="12.75">
      <c r="A24">
        <v>9.81</v>
      </c>
      <c r="B24">
        <f aca="true" t="shared" si="8" ref="B24:K33">SIN(SQRT(B$3^2+$A24^2))/SQRT(B$3^2+$A24^2)</f>
        <v>-0.03830473406502907</v>
      </c>
      <c r="C24">
        <f t="shared" si="8"/>
        <v>-0.03945284198241149</v>
      </c>
      <c r="D24">
        <f t="shared" si="8"/>
        <v>-0.04274470315863652</v>
      </c>
      <c r="E24">
        <f t="shared" si="8"/>
        <v>-0.047990878425521126</v>
      </c>
      <c r="F24">
        <f t="shared" si="8"/>
        <v>-0.054859807697393</v>
      </c>
      <c r="G24">
        <f t="shared" si="8"/>
        <v>-0.06285854954010982</v>
      </c>
      <c r="H24">
        <f t="shared" si="8"/>
        <v>-0.07131852119592251</v>
      </c>
      <c r="I24">
        <f t="shared" si="8"/>
        <v>-0.07939687483310276</v>
      </c>
      <c r="J24">
        <f t="shared" si="8"/>
        <v>-0.08610418576797536</v>
      </c>
      <c r="K24">
        <f t="shared" si="8"/>
        <v>-0.09036677851642787</v>
      </c>
      <c r="L24">
        <f aca="true" t="shared" si="9" ref="L24:U33">SIN(SQRT(L$3^2+$A24^2))/SQRT(L$3^2+$A24^2)</f>
        <v>-0.0911269940087066</v>
      </c>
      <c r="M24">
        <f t="shared" si="9"/>
        <v>-0.08747724919581998</v>
      </c>
      <c r="N24">
        <f t="shared" si="9"/>
        <v>-0.0788147908975963</v>
      </c>
      <c r="O24">
        <f t="shared" si="9"/>
        <v>-0.0649952217795981</v>
      </c>
      <c r="P24">
        <f t="shared" si="9"/>
        <v>-0.04645627942485852</v>
      </c>
      <c r="Q24">
        <f t="shared" si="9"/>
        <v>-0.024281143910231666</v>
      </c>
      <c r="R24">
        <f t="shared" si="9"/>
        <v>-0.00017441422653126655</v>
      </c>
      <c r="S24">
        <f t="shared" si="9"/>
        <v>0.02366552908338062</v>
      </c>
      <c r="T24">
        <f t="shared" si="9"/>
        <v>0.04477756828826667</v>
      </c>
      <c r="U24">
        <f t="shared" si="9"/>
        <v>0.060752048872818036</v>
      </c>
      <c r="V24">
        <f aca="true" t="shared" si="10" ref="V24:AE33">SIN(SQRT(V$3^2+$A24^2))/SQRT(V$3^2+$A24^2)</f>
        <v>0.06958794633008579</v>
      </c>
      <c r="W24">
        <f t="shared" si="10"/>
        <v>0.07003731339811906</v>
      </c>
      <c r="X24">
        <f t="shared" si="10"/>
        <v>0.06187438217381737</v>
      </c>
      <c r="Y24">
        <f t="shared" si="10"/>
        <v>0.04603121314461016</v>
      </c>
      <c r="Z24">
        <f t="shared" si="10"/>
        <v>0.024558591439950463</v>
      </c>
      <c r="AA24">
        <f t="shared" si="10"/>
        <v>0.0003982451089759009</v>
      </c>
      <c r="AB24">
        <f t="shared" si="10"/>
        <v>-0.02301384501164944</v>
      </c>
      <c r="AC24">
        <f t="shared" si="10"/>
        <v>-0.042259407416372484</v>
      </c>
      <c r="AD24">
        <f t="shared" si="10"/>
        <v>-0.05448436317170527</v>
      </c>
      <c r="AE24">
        <f t="shared" si="10"/>
        <v>-0.057884990723276984</v>
      </c>
      <c r="AF24">
        <f aca="true" t="shared" si="11" ref="AF24:AK33">SIN(SQRT(AF$3^2+$A24^2))/SQRT(AF$3^2+$A24^2)</f>
        <v>-0.052042058440761325</v>
      </c>
      <c r="AG24">
        <f t="shared" si="11"/>
        <v>-0.03803254132947498</v>
      </c>
      <c r="AH24">
        <f t="shared" si="11"/>
        <v>-0.018285351673587122</v>
      </c>
      <c r="AI24">
        <f t="shared" si="11"/>
        <v>0.0038063672657800444</v>
      </c>
      <c r="AJ24">
        <f t="shared" si="11"/>
        <v>0.02445701084534118</v>
      </c>
      <c r="AK24">
        <f t="shared" si="11"/>
        <v>0.040146827514094346</v>
      </c>
    </row>
    <row r="25" spans="1:37" ht="12.75">
      <c r="A25">
        <v>10.3</v>
      </c>
      <c r="B25">
        <f t="shared" si="8"/>
        <v>-0.07453286978171787</v>
      </c>
      <c r="C25">
        <f t="shared" si="8"/>
        <v>-0.07519316463594712</v>
      </c>
      <c r="D25">
        <f t="shared" si="8"/>
        <v>-0.07704576345189337</v>
      </c>
      <c r="E25">
        <f t="shared" si="8"/>
        <v>-0.07986507262755718</v>
      </c>
      <c r="F25">
        <f t="shared" si="8"/>
        <v>-0.08327633543531719</v>
      </c>
      <c r="G25">
        <f t="shared" si="8"/>
        <v>-0.08675934495560178</v>
      </c>
      <c r="H25">
        <f t="shared" si="8"/>
        <v>-0.0896623974442179</v>
      </c>
      <c r="I25">
        <f t="shared" si="8"/>
        <v>-0.09123307975238759</v>
      </c>
      <c r="J25">
        <f t="shared" si="8"/>
        <v>-0.09067142748386582</v>
      </c>
      <c r="K25">
        <f t="shared" si="8"/>
        <v>-0.0872080163001218</v>
      </c>
      <c r="L25">
        <f t="shared" si="9"/>
        <v>-0.08020473564088879</v>
      </c>
      <c r="M25">
        <f t="shared" si="9"/>
        <v>-0.06926986765379341</v>
      </c>
      <c r="N25">
        <f t="shared" si="9"/>
        <v>-0.05437267156190246</v>
      </c>
      <c r="O25">
        <f t="shared" si="9"/>
        <v>-0.03593737958721229</v>
      </c>
      <c r="P25">
        <f t="shared" si="9"/>
        <v>-0.014893943595238598</v>
      </c>
      <c r="Q25">
        <f t="shared" si="9"/>
        <v>0.007335553184729352</v>
      </c>
      <c r="R25">
        <f t="shared" si="9"/>
        <v>0.028929369426136987</v>
      </c>
      <c r="S25">
        <f t="shared" si="9"/>
        <v>0.04784066160193783</v>
      </c>
      <c r="T25">
        <f t="shared" si="9"/>
        <v>0.062042461019268906</v>
      </c>
      <c r="U25">
        <f t="shared" si="9"/>
        <v>0.06981547479062726</v>
      </c>
      <c r="V25">
        <f t="shared" si="10"/>
        <v>0.07003731339811906</v>
      </c>
      <c r="W25">
        <f t="shared" si="10"/>
        <v>0.062423477653194975</v>
      </c>
      <c r="X25">
        <f t="shared" si="10"/>
        <v>0.04767051834569737</v>
      </c>
      <c r="Y25">
        <f t="shared" si="10"/>
        <v>0.027461703979513787</v>
      </c>
      <c r="Z25">
        <f t="shared" si="10"/>
        <v>0.004314892223322537</v>
      </c>
      <c r="AA25">
        <f t="shared" si="10"/>
        <v>-0.01872141151589298</v>
      </c>
      <c r="AB25">
        <f t="shared" si="10"/>
        <v>-0.03848898423812305</v>
      </c>
      <c r="AC25">
        <f t="shared" si="10"/>
        <v>-0.05219712127437025</v>
      </c>
      <c r="AD25">
        <f t="shared" si="10"/>
        <v>-0.05787825378193529</v>
      </c>
      <c r="AE25">
        <f t="shared" si="10"/>
        <v>-0.05473992121886256</v>
      </c>
      <c r="AF25">
        <f t="shared" si="11"/>
        <v>-0.043342406265455914</v>
      </c>
      <c r="AG25">
        <f t="shared" si="11"/>
        <v>-0.02555744310075579</v>
      </c>
      <c r="AH25">
        <f t="shared" si="11"/>
        <v>-0.004300484587652859</v>
      </c>
      <c r="AI25">
        <f t="shared" si="11"/>
        <v>0.016929367677361463</v>
      </c>
      <c r="AJ25">
        <f t="shared" si="11"/>
        <v>0.03462944023221084</v>
      </c>
      <c r="AK25">
        <f t="shared" si="11"/>
        <v>0.04589430525829537</v>
      </c>
    </row>
    <row r="26" spans="1:37" ht="12.75">
      <c r="A26">
        <v>10.79</v>
      </c>
      <c r="B26">
        <f t="shared" si="8"/>
        <v>-0.09072701042393626</v>
      </c>
      <c r="C26">
        <f t="shared" si="8"/>
        <v>-0.09084244183576326</v>
      </c>
      <c r="D26">
        <f t="shared" si="8"/>
        <v>-0.09110823369830086</v>
      </c>
      <c r="E26">
        <f t="shared" si="8"/>
        <v>-0.09131736858551166</v>
      </c>
      <c r="F26">
        <f t="shared" si="8"/>
        <v>-0.0911375523932633</v>
      </c>
      <c r="G26">
        <f t="shared" si="8"/>
        <v>-0.0901301716360249</v>
      </c>
      <c r="H26">
        <f t="shared" si="8"/>
        <v>-0.08778148551922187</v>
      </c>
      <c r="I26">
        <f t="shared" si="8"/>
        <v>-0.08354887304680471</v>
      </c>
      <c r="J26">
        <f t="shared" si="8"/>
        <v>-0.07692334924208306</v>
      </c>
      <c r="K26">
        <f t="shared" si="8"/>
        <v>-0.06750662629686022</v>
      </c>
      <c r="L26">
        <f t="shared" si="9"/>
        <v>-0.05509700387671218</v>
      </c>
      <c r="M26">
        <f t="shared" si="9"/>
        <v>-0.03977395166557893</v>
      </c>
      <c r="N26">
        <f t="shared" si="9"/>
        <v>-0.021967336568624877</v>
      </c>
      <c r="O26">
        <f t="shared" si="9"/>
        <v>-0.002494977403767418</v>
      </c>
      <c r="P26">
        <f t="shared" si="9"/>
        <v>0.01744731989348321</v>
      </c>
      <c r="Q26">
        <f t="shared" si="9"/>
        <v>0.03635510393702947</v>
      </c>
      <c r="R26">
        <f t="shared" si="9"/>
        <v>0.05254817442678306</v>
      </c>
      <c r="S26">
        <f t="shared" si="9"/>
        <v>0.06436049432051154</v>
      </c>
      <c r="T26">
        <f t="shared" si="9"/>
        <v>0.07036835568149159</v>
      </c>
      <c r="U26">
        <f t="shared" si="9"/>
        <v>0.06962657145949037</v>
      </c>
      <c r="V26">
        <f t="shared" si="10"/>
        <v>0.06187438217381737</v>
      </c>
      <c r="W26">
        <f t="shared" si="10"/>
        <v>0.04767051834569737</v>
      </c>
      <c r="X26">
        <f t="shared" si="10"/>
        <v>0.028422122214684115</v>
      </c>
      <c r="Y26">
        <f t="shared" si="10"/>
        <v>0.0062853687456820885</v>
      </c>
      <c r="Z26">
        <f t="shared" si="10"/>
        <v>-0.016064637720873146</v>
      </c>
      <c r="AA26">
        <f t="shared" si="10"/>
        <v>-0.03577368854289914</v>
      </c>
      <c r="AB26">
        <f t="shared" si="10"/>
        <v>-0.0502140671935742</v>
      </c>
      <c r="AC26">
        <f t="shared" si="10"/>
        <v>-0.0573942022530761</v>
      </c>
      <c r="AD26">
        <f t="shared" si="10"/>
        <v>-0.056302374399905535</v>
      </c>
      <c r="AE26">
        <f t="shared" si="10"/>
        <v>-0.04711855939510504</v>
      </c>
      <c r="AF26">
        <f t="shared" si="11"/>
        <v>-0.031245641127130096</v>
      </c>
      <c r="AG26">
        <f t="shared" si="11"/>
        <v>-0.011139526438058229</v>
      </c>
      <c r="AH26">
        <f t="shared" si="11"/>
        <v>0.010047293552661438</v>
      </c>
      <c r="AI26">
        <f t="shared" si="11"/>
        <v>0.02895873413710759</v>
      </c>
      <c r="AJ26">
        <f t="shared" si="11"/>
        <v>0.04258573569204801</v>
      </c>
      <c r="AK26">
        <f t="shared" si="11"/>
        <v>0.04877948444827877</v>
      </c>
    </row>
    <row r="27" spans="1:37" ht="12.75">
      <c r="A27">
        <v>11.28</v>
      </c>
      <c r="B27">
        <f t="shared" si="8"/>
        <v>-0.0850905442038601</v>
      </c>
      <c r="C27">
        <f t="shared" si="8"/>
        <v>-0.08472674421131218</v>
      </c>
      <c r="D27">
        <f t="shared" si="8"/>
        <v>-0.08361097944706432</v>
      </c>
      <c r="E27">
        <f t="shared" si="8"/>
        <v>-0.08159277485414544</v>
      </c>
      <c r="F27">
        <f t="shared" si="8"/>
        <v>-0.07843960359660013</v>
      </c>
      <c r="G27">
        <f t="shared" si="8"/>
        <v>-0.07386294923962108</v>
      </c>
      <c r="H27">
        <f t="shared" si="8"/>
        <v>-0.06755593045450155</v>
      </c>
      <c r="I27">
        <f t="shared" si="8"/>
        <v>-0.059242318746237206</v>
      </c>
      <c r="J27">
        <f t="shared" si="8"/>
        <v>-0.0487350529463459</v>
      </c>
      <c r="K27">
        <f t="shared" si="8"/>
        <v>-0.03599987271618822</v>
      </c>
      <c r="L27">
        <f t="shared" si="9"/>
        <v>-0.021216815706144043</v>
      </c>
      <c r="M27">
        <f t="shared" si="9"/>
        <v>-0.0048296461854075365</v>
      </c>
      <c r="N27">
        <f t="shared" si="9"/>
        <v>0.012428425271431945</v>
      </c>
      <c r="O27">
        <f t="shared" si="9"/>
        <v>0.029544307552142924</v>
      </c>
      <c r="P27">
        <f t="shared" si="9"/>
        <v>0.045278972796908665</v>
      </c>
      <c r="Q27">
        <f t="shared" si="9"/>
        <v>0.05826968809723297</v>
      </c>
      <c r="R27">
        <f t="shared" si="9"/>
        <v>0.06717683828775961</v>
      </c>
      <c r="S27">
        <f t="shared" si="9"/>
        <v>0.07086253652201785</v>
      </c>
      <c r="T27">
        <f t="shared" si="9"/>
        <v>0.06857914465720447</v>
      </c>
      <c r="U27">
        <f t="shared" si="9"/>
        <v>0.06013871638526547</v>
      </c>
      <c r="V27">
        <f t="shared" si="10"/>
        <v>0.04603121314461016</v>
      </c>
      <c r="W27">
        <f t="shared" si="10"/>
        <v>0.027461703979513787</v>
      </c>
      <c r="X27">
        <f t="shared" si="10"/>
        <v>0.0062853687456820885</v>
      </c>
      <c r="Y27">
        <f t="shared" si="10"/>
        <v>-0.015166495960225557</v>
      </c>
      <c r="Z27">
        <f t="shared" si="10"/>
        <v>-0.034357921592387215</v>
      </c>
      <c r="AA27">
        <f t="shared" si="10"/>
        <v>-0.048886283618379475</v>
      </c>
      <c r="AB27">
        <f t="shared" si="10"/>
        <v>-0.05683939999543317</v>
      </c>
      <c r="AC27">
        <f t="shared" si="10"/>
        <v>-0.05711408816463572</v>
      </c>
      <c r="AD27">
        <f t="shared" si="10"/>
        <v>-0.049637879528670686</v>
      </c>
      <c r="AE27">
        <f t="shared" si="10"/>
        <v>-0.035445835701615414</v>
      </c>
      <c r="AF27">
        <f t="shared" si="11"/>
        <v>-0.016584996425095228</v>
      </c>
      <c r="AG27">
        <f t="shared" si="11"/>
        <v>0.004152860204180976</v>
      </c>
      <c r="AH27">
        <f t="shared" si="11"/>
        <v>0.023638404251077712</v>
      </c>
      <c r="AI27">
        <f t="shared" si="11"/>
        <v>0.038891954922151174</v>
      </c>
      <c r="AJ27">
        <f t="shared" si="11"/>
        <v>0.047571257416771866</v>
      </c>
      <c r="AK27">
        <f t="shared" si="11"/>
        <v>0.048374219762254436</v>
      </c>
    </row>
    <row r="28" spans="1:37" ht="12.75">
      <c r="A28">
        <v>11.77</v>
      </c>
      <c r="B28">
        <f t="shared" si="8"/>
        <v>-0.06073233014016303</v>
      </c>
      <c r="C28">
        <f t="shared" si="8"/>
        <v>-0.0600443320909754</v>
      </c>
      <c r="D28">
        <f t="shared" si="8"/>
        <v>-0.05800665242432574</v>
      </c>
      <c r="E28">
        <f t="shared" si="8"/>
        <v>-0.054543474826640265</v>
      </c>
      <c r="F28">
        <f t="shared" si="8"/>
        <v>-0.04954698967712721</v>
      </c>
      <c r="G28">
        <f t="shared" si="8"/>
        <v>-0.042903481490474515</v>
      </c>
      <c r="H28">
        <f t="shared" si="8"/>
        <v>-0.03452846173124793</v>
      </c>
      <c r="I28">
        <f t="shared" si="8"/>
        <v>-0.024408704242445223</v>
      </c>
      <c r="J28">
        <f t="shared" si="8"/>
        <v>-0.01264749517657705</v>
      </c>
      <c r="K28">
        <f t="shared" si="8"/>
        <v>0.0004924008456214791</v>
      </c>
      <c r="L28">
        <f t="shared" si="9"/>
        <v>0.014555276283143025</v>
      </c>
      <c r="M28">
        <f t="shared" si="9"/>
        <v>0.02887686948701274</v>
      </c>
      <c r="N28">
        <f t="shared" si="9"/>
        <v>0.04259495087790645</v>
      </c>
      <c r="O28">
        <f t="shared" si="9"/>
        <v>0.05469281147292022</v>
      </c>
      <c r="P28">
        <f t="shared" si="9"/>
        <v>0.0640788116685256</v>
      </c>
      <c r="Q28">
        <f t="shared" si="9"/>
        <v>0.06969977537240762</v>
      </c>
      <c r="R28">
        <f t="shared" si="9"/>
        <v>0.0706793549145113</v>
      </c>
      <c r="S28">
        <f t="shared" si="9"/>
        <v>0.06646555298646231</v>
      </c>
      <c r="T28">
        <f t="shared" si="9"/>
        <v>0.056965742153442266</v>
      </c>
      <c r="U28">
        <f t="shared" si="9"/>
        <v>0.042644286819202404</v>
      </c>
      <c r="V28">
        <f t="shared" si="10"/>
        <v>0.024558591439950463</v>
      </c>
      <c r="W28">
        <f t="shared" si="10"/>
        <v>0.004314892223322537</v>
      </c>
      <c r="X28">
        <f t="shared" si="10"/>
        <v>-0.016064637720873146</v>
      </c>
      <c r="Y28">
        <f t="shared" si="10"/>
        <v>-0.034357921592387215</v>
      </c>
      <c r="Z28">
        <f t="shared" si="10"/>
        <v>-0.04842093636239415</v>
      </c>
      <c r="AA28">
        <f t="shared" si="10"/>
        <v>-0.05649182039150293</v>
      </c>
      <c r="AB28">
        <f t="shared" si="10"/>
        <v>-0.05747498581359155</v>
      </c>
      <c r="AC28">
        <f t="shared" si="10"/>
        <v>-0.05115566415065023</v>
      </c>
      <c r="AD28">
        <f t="shared" si="10"/>
        <v>-0.03830061597299031</v>
      </c>
      <c r="AE28">
        <f t="shared" si="10"/>
        <v>-0.020615041093629473</v>
      </c>
      <c r="AF28">
        <f t="shared" si="11"/>
        <v>-0.0005475155442781628</v>
      </c>
      <c r="AG28">
        <f t="shared" si="11"/>
        <v>0.019039193337791742</v>
      </c>
      <c r="AH28">
        <f t="shared" si="11"/>
        <v>0.03528785202299098</v>
      </c>
      <c r="AI28">
        <f t="shared" si="11"/>
        <v>0.04579303766648032</v>
      </c>
      <c r="AJ28">
        <f t="shared" si="11"/>
        <v>0.048999437434808196</v>
      </c>
      <c r="AK28">
        <f t="shared" si="11"/>
        <v>0.04448002525777948</v>
      </c>
    </row>
    <row r="29" spans="1:37" ht="12.75">
      <c r="A29">
        <v>12.26</v>
      </c>
      <c r="B29">
        <f t="shared" si="8"/>
        <v>-0.024600021235189208</v>
      </c>
      <c r="C29">
        <f t="shared" si="8"/>
        <v>-0.0237867359116249</v>
      </c>
      <c r="D29">
        <f t="shared" si="8"/>
        <v>-0.021408454532287263</v>
      </c>
      <c r="E29">
        <f t="shared" si="8"/>
        <v>-0.017463345410585997</v>
      </c>
      <c r="F29">
        <f t="shared" si="8"/>
        <v>-0.01196338520254531</v>
      </c>
      <c r="G29">
        <f t="shared" si="8"/>
        <v>-0.004955361267445325</v>
      </c>
      <c r="H29">
        <f t="shared" si="8"/>
        <v>0.0034525449721401883</v>
      </c>
      <c r="I29">
        <f t="shared" si="8"/>
        <v>0.013061688199550253</v>
      </c>
      <c r="J29">
        <f t="shared" si="8"/>
        <v>0.023555681597365027</v>
      </c>
      <c r="K29">
        <f t="shared" si="8"/>
        <v>0.034480278537279224</v>
      </c>
      <c r="L29">
        <f t="shared" si="9"/>
        <v>0.04523647222679907</v>
      </c>
      <c r="M29">
        <f t="shared" si="9"/>
        <v>0.05509280632837234</v>
      </c>
      <c r="N29">
        <f t="shared" si="9"/>
        <v>0.06322172431459903</v>
      </c>
      <c r="O29">
        <f t="shared" si="9"/>
        <v>0.06876229710043082</v>
      </c>
      <c r="P29">
        <f t="shared" si="9"/>
        <v>0.07090785876279608</v>
      </c>
      <c r="Q29">
        <f t="shared" si="9"/>
        <v>0.06901225932723745</v>
      </c>
      <c r="R29">
        <f t="shared" si="9"/>
        <v>0.06270326385622278</v>
      </c>
      <c r="S29">
        <f t="shared" si="9"/>
        <v>0.05198703894690126</v>
      </c>
      <c r="T29">
        <f t="shared" si="9"/>
        <v>0.03732478857580078</v>
      </c>
      <c r="U29">
        <f t="shared" si="9"/>
        <v>0.01966250388806629</v>
      </c>
      <c r="V29">
        <f t="shared" si="10"/>
        <v>0.0003982451089759009</v>
      </c>
      <c r="W29">
        <f t="shared" si="10"/>
        <v>-0.01872141151589298</v>
      </c>
      <c r="X29">
        <f t="shared" si="10"/>
        <v>-0.03577368854289914</v>
      </c>
      <c r="Y29">
        <f t="shared" si="10"/>
        <v>-0.048886283618379475</v>
      </c>
      <c r="Z29">
        <f t="shared" si="10"/>
        <v>-0.05649182039150293</v>
      </c>
      <c r="AA29">
        <f t="shared" si="10"/>
        <v>-0.057573861217354146</v>
      </c>
      <c r="AB29">
        <f t="shared" si="10"/>
        <v>-0.05186357209108289</v>
      </c>
      <c r="AC29">
        <f t="shared" si="10"/>
        <v>-0.039948162956426156</v>
      </c>
      <c r="AD29">
        <f t="shared" si="10"/>
        <v>-0.023261735234627892</v>
      </c>
      <c r="AE29">
        <f t="shared" si="10"/>
        <v>-0.0039455092388924005</v>
      </c>
      <c r="AF29">
        <f t="shared" si="11"/>
        <v>0.015414545789653013</v>
      </c>
      <c r="AG29">
        <f t="shared" si="11"/>
        <v>0.03214228061369312</v>
      </c>
      <c r="AH29">
        <f t="shared" si="11"/>
        <v>0.04386815692430928</v>
      </c>
      <c r="AI29">
        <f t="shared" si="11"/>
        <v>0.04890561092606739</v>
      </c>
      <c r="AJ29">
        <f t="shared" si="11"/>
        <v>0.046541820214713876</v>
      </c>
      <c r="AK29">
        <f t="shared" si="11"/>
        <v>0.037186947001800134</v>
      </c>
    </row>
    <row r="30" spans="1:37" ht="12.75">
      <c r="A30">
        <v>12.75</v>
      </c>
      <c r="B30">
        <f t="shared" si="8"/>
        <v>0.014321798753119749</v>
      </c>
      <c r="C30">
        <f t="shared" si="8"/>
        <v>0.015064938242597971</v>
      </c>
      <c r="D30">
        <f t="shared" si="8"/>
        <v>0.01721780040108568</v>
      </c>
      <c r="E30">
        <f t="shared" si="8"/>
        <v>0.020723509585176467</v>
      </c>
      <c r="F30">
        <f t="shared" si="8"/>
        <v>0.02547785369316742</v>
      </c>
      <c r="G30">
        <f t="shared" si="8"/>
        <v>0.03131615136580627</v>
      </c>
      <c r="H30">
        <f t="shared" si="8"/>
        <v>0.03799812200866894</v>
      </c>
      <c r="I30">
        <f t="shared" si="8"/>
        <v>0.04519393958102884</v>
      </c>
      <c r="J30">
        <f t="shared" si="8"/>
        <v>0.05247540171707747</v>
      </c>
      <c r="K30">
        <f t="shared" si="8"/>
        <v>0.0593165801038991</v>
      </c>
      <c r="L30">
        <f t="shared" si="9"/>
        <v>0.06510821421026156</v>
      </c>
      <c r="M30">
        <f t="shared" si="9"/>
        <v>0.06918924660840879</v>
      </c>
      <c r="N30">
        <f t="shared" si="9"/>
        <v>0.07089711717559355</v>
      </c>
      <c r="O30">
        <f t="shared" si="9"/>
        <v>0.06963571633228258</v>
      </c>
      <c r="P30">
        <f t="shared" si="9"/>
        <v>0.06495642806016129</v>
      </c>
      <c r="Q30">
        <f t="shared" si="9"/>
        <v>0.05664389465272465</v>
      </c>
      <c r="R30">
        <f t="shared" si="9"/>
        <v>0.04479465636389167</v>
      </c>
      <c r="S30">
        <f t="shared" si="9"/>
        <v>0.02987446207169554</v>
      </c>
      <c r="T30">
        <f t="shared" si="9"/>
        <v>0.012739629688164413</v>
      </c>
      <c r="U30">
        <f t="shared" si="9"/>
        <v>-0.0053899909376197075</v>
      </c>
      <c r="V30">
        <f t="shared" si="10"/>
        <v>-0.02301384501164944</v>
      </c>
      <c r="W30">
        <f t="shared" si="10"/>
        <v>-0.03848898423812305</v>
      </c>
      <c r="X30">
        <f t="shared" si="10"/>
        <v>-0.0502140671935742</v>
      </c>
      <c r="Y30">
        <f t="shared" si="10"/>
        <v>-0.05683939999543317</v>
      </c>
      <c r="Z30">
        <f t="shared" si="10"/>
        <v>-0.05747498581359155</v>
      </c>
      <c r="AA30">
        <f t="shared" si="10"/>
        <v>-0.05186357209108289</v>
      </c>
      <c r="AB30">
        <f t="shared" si="10"/>
        <v>-0.04048574828891191</v>
      </c>
      <c r="AC30">
        <f t="shared" si="10"/>
        <v>-0.024570196327725388</v>
      </c>
      <c r="AD30">
        <f t="shared" si="10"/>
        <v>-0.005994142662952149</v>
      </c>
      <c r="AE30">
        <f t="shared" si="10"/>
        <v>0.012924379755994446</v>
      </c>
      <c r="AF30">
        <f t="shared" si="11"/>
        <v>0.02972209827529019</v>
      </c>
      <c r="AG30">
        <f t="shared" si="11"/>
        <v>0.04213582326325566</v>
      </c>
      <c r="AH30">
        <f t="shared" si="11"/>
        <v>0.048446294939713135</v>
      </c>
      <c r="AI30">
        <f t="shared" si="11"/>
        <v>0.04776382127202303</v>
      </c>
      <c r="AJ30">
        <f t="shared" si="11"/>
        <v>0.04020313933296968</v>
      </c>
      <c r="AK30">
        <f t="shared" si="11"/>
        <v>0.026909123517737867</v>
      </c>
    </row>
    <row r="31" spans="1:37" ht="12.75">
      <c r="A31">
        <v>13.24</v>
      </c>
      <c r="B31">
        <f t="shared" si="8"/>
        <v>0.04711702836298337</v>
      </c>
      <c r="C31">
        <f t="shared" si="8"/>
        <v>0.047637867853248646</v>
      </c>
      <c r="D31">
        <f t="shared" si="8"/>
        <v>0.04912882998315498</v>
      </c>
      <c r="E31">
        <f t="shared" si="8"/>
        <v>0.051498232403503624</v>
      </c>
      <c r="F31">
        <f t="shared" si="8"/>
        <v>0.05458991188333737</v>
      </c>
      <c r="G31">
        <f t="shared" si="8"/>
        <v>0.05817853509531673</v>
      </c>
      <c r="H31">
        <f t="shared" si="8"/>
        <v>0.061965965788708804</v>
      </c>
      <c r="I31">
        <f t="shared" si="8"/>
        <v>0.06558133819038597</v>
      </c>
      <c r="J31">
        <f t="shared" si="8"/>
        <v>0.06858781652622756</v>
      </c>
      <c r="K31">
        <f t="shared" si="8"/>
        <v>0.07049894169216633</v>
      </c>
      <c r="L31">
        <f t="shared" si="9"/>
        <v>0.0708068404274633</v>
      </c>
      <c r="M31">
        <f t="shared" si="9"/>
        <v>0.06902329997882901</v>
      </c>
      <c r="N31">
        <f t="shared" si="9"/>
        <v>0.06473277789960274</v>
      </c>
      <c r="O31">
        <f t="shared" si="9"/>
        <v>0.057653939627602124</v>
      </c>
      <c r="P31">
        <f t="shared" si="9"/>
        <v>0.0477035755364229</v>
      </c>
      <c r="Q31">
        <f t="shared" si="9"/>
        <v>0.03505418737094786</v>
      </c>
      <c r="R31">
        <f t="shared" si="9"/>
        <v>0.02017471774412716</v>
      </c>
      <c r="S31">
        <f t="shared" si="9"/>
        <v>0.0038434299318348</v>
      </c>
      <c r="T31">
        <f t="shared" si="9"/>
        <v>-0.012876653388239177</v>
      </c>
      <c r="U31">
        <f t="shared" si="9"/>
        <v>-0.02870578640505746</v>
      </c>
      <c r="V31">
        <f t="shared" si="10"/>
        <v>-0.042259407416372484</v>
      </c>
      <c r="W31">
        <f t="shared" si="10"/>
        <v>-0.05219712127437025</v>
      </c>
      <c r="X31">
        <f t="shared" si="10"/>
        <v>-0.0573942022530761</v>
      </c>
      <c r="Y31">
        <f t="shared" si="10"/>
        <v>-0.05711408816463572</v>
      </c>
      <c r="Z31">
        <f t="shared" si="10"/>
        <v>-0.05115566415065023</v>
      </c>
      <c r="AA31">
        <f t="shared" si="10"/>
        <v>-0.039948162956426156</v>
      </c>
      <c r="AB31">
        <f t="shared" si="10"/>
        <v>-0.024570196327725388</v>
      </c>
      <c r="AC31">
        <f t="shared" si="10"/>
        <v>-0.006678004381455631</v>
      </c>
      <c r="AD31">
        <f t="shared" si="10"/>
        <v>0.011659235928604211</v>
      </c>
      <c r="AE31">
        <f t="shared" si="10"/>
        <v>0.028203925922125606</v>
      </c>
      <c r="AF31">
        <f t="shared" si="11"/>
        <v>0.040845916940030105</v>
      </c>
      <c r="AG31">
        <f t="shared" si="11"/>
        <v>0.047908718611457554</v>
      </c>
      <c r="AH31">
        <f t="shared" si="11"/>
        <v>0.048418040388729676</v>
      </c>
      <c r="AI31">
        <f t="shared" si="11"/>
        <v>0.04228534829912728</v>
      </c>
      <c r="AJ31">
        <f t="shared" si="11"/>
        <v>0.030368370793609475</v>
      </c>
      <c r="AK31">
        <f t="shared" si="11"/>
        <v>0.014387655829052189</v>
      </c>
    </row>
    <row r="32" spans="1:37" ht="12.75">
      <c r="A32">
        <v>13.73</v>
      </c>
      <c r="B32">
        <f t="shared" si="8"/>
        <v>0.06687892374790902</v>
      </c>
      <c r="C32">
        <f t="shared" si="8"/>
        <v>0.06709408950193228</v>
      </c>
      <c r="D32">
        <f t="shared" si="8"/>
        <v>0.06768851723816491</v>
      </c>
      <c r="E32">
        <f t="shared" si="8"/>
        <v>0.06856186238314926</v>
      </c>
      <c r="F32">
        <f t="shared" si="8"/>
        <v>0.06954873663486329</v>
      </c>
      <c r="G32">
        <f t="shared" si="8"/>
        <v>0.07042128316840587</v>
      </c>
      <c r="H32">
        <f t="shared" si="8"/>
        <v>0.07089492116362701</v>
      </c>
      <c r="I32">
        <f t="shared" si="8"/>
        <v>0.07063903722681054</v>
      </c>
      <c r="J32">
        <f t="shared" si="8"/>
        <v>0.06929438304770631</v>
      </c>
      <c r="K32">
        <f t="shared" si="8"/>
        <v>0.06649851976118593</v>
      </c>
      <c r="L32">
        <f t="shared" si="9"/>
        <v>0.06191976752006729</v>
      </c>
      <c r="M32">
        <f t="shared" si="9"/>
        <v>0.05529876793218306</v>
      </c>
      <c r="N32">
        <f t="shared" si="9"/>
        <v>0.0464950282122552</v>
      </c>
      <c r="O32">
        <f t="shared" si="9"/>
        <v>0.03553387938395484</v>
      </c>
      <c r="P32">
        <f t="shared" si="9"/>
        <v>0.022647451158089207</v>
      </c>
      <c r="Q32">
        <f t="shared" si="9"/>
        <v>0.008301940493516546</v>
      </c>
      <c r="R32">
        <f t="shared" si="9"/>
        <v>-0.006796933591676207</v>
      </c>
      <c r="S32">
        <f t="shared" si="9"/>
        <v>-0.021727445324310014</v>
      </c>
      <c r="T32">
        <f t="shared" si="9"/>
        <v>-0.03540896761874106</v>
      </c>
      <c r="U32">
        <f t="shared" si="9"/>
        <v>-0.046693162974772946</v>
      </c>
      <c r="V32">
        <f t="shared" si="10"/>
        <v>-0.05448436317170527</v>
      </c>
      <c r="W32">
        <f t="shared" si="10"/>
        <v>-0.05787825378193529</v>
      </c>
      <c r="X32">
        <f t="shared" si="10"/>
        <v>-0.056302374399905535</v>
      </c>
      <c r="Y32">
        <f t="shared" si="10"/>
        <v>-0.049637879528670686</v>
      </c>
      <c r="Z32">
        <f t="shared" si="10"/>
        <v>-0.03830061597299031</v>
      </c>
      <c r="AA32">
        <f t="shared" si="10"/>
        <v>-0.023261735234627892</v>
      </c>
      <c r="AB32">
        <f t="shared" si="10"/>
        <v>-0.005994142662952149</v>
      </c>
      <c r="AC32">
        <f t="shared" si="10"/>
        <v>0.011659235928604211</v>
      </c>
      <c r="AD32">
        <f t="shared" si="10"/>
        <v>0.027687211798995692</v>
      </c>
      <c r="AE32">
        <f t="shared" si="10"/>
        <v>0.040161078239627196</v>
      </c>
      <c r="AF32">
        <f t="shared" si="11"/>
        <v>0.04750199246580318</v>
      </c>
      <c r="AG32">
        <f t="shared" si="11"/>
        <v>0.04872525159724664</v>
      </c>
      <c r="AH32">
        <f t="shared" si="11"/>
        <v>0.0436202364815763</v>
      </c>
      <c r="AI32">
        <f t="shared" si="11"/>
        <v>0.03283038019415913</v>
      </c>
      <c r="AJ32">
        <f t="shared" si="11"/>
        <v>0.017810133846430695</v>
      </c>
      <c r="AK32">
        <f t="shared" si="11"/>
        <v>0.0006541566492701558</v>
      </c>
    </row>
    <row r="33" spans="1:37" ht="12.75">
      <c r="A33">
        <v>14.22</v>
      </c>
      <c r="B33">
        <f t="shared" si="8"/>
        <v>0.07008233234536253</v>
      </c>
      <c r="C33">
        <f t="shared" si="8"/>
        <v>0.06998528414126177</v>
      </c>
      <c r="D33">
        <f t="shared" si="8"/>
        <v>0.06967197989198598</v>
      </c>
      <c r="E33">
        <f t="shared" si="8"/>
        <v>0.0690562368614566</v>
      </c>
      <c r="F33">
        <f t="shared" si="8"/>
        <v>0.06799981920800938</v>
      </c>
      <c r="G33">
        <f t="shared" si="8"/>
        <v>0.06631999184283562</v>
      </c>
      <c r="H33">
        <f t="shared" si="8"/>
        <v>0.0638012582637781</v>
      </c>
      <c r="I33">
        <f t="shared" si="8"/>
        <v>0.06021210087019539</v>
      </c>
      <c r="J33">
        <f t="shared" si="8"/>
        <v>0.05532728082561374</v>
      </c>
      <c r="K33">
        <f t="shared" si="8"/>
        <v>0.04895566811132952</v>
      </c>
      <c r="L33">
        <f t="shared" si="9"/>
        <v>0.04097265757559362</v>
      </c>
      <c r="M33">
        <f t="shared" si="9"/>
        <v>0.03135504002076383</v>
      </c>
      <c r="N33">
        <f t="shared" si="9"/>
        <v>0.020214869867125923</v>
      </c>
      <c r="O33">
        <f t="shared" si="9"/>
        <v>0.00782761308532927</v>
      </c>
      <c r="P33">
        <f t="shared" si="9"/>
        <v>-0.005351051612337702</v>
      </c>
      <c r="Q33">
        <f t="shared" si="9"/>
        <v>-0.018685657471440246</v>
      </c>
      <c r="R33">
        <f t="shared" si="9"/>
        <v>-0.031383782184109116</v>
      </c>
      <c r="S33">
        <f t="shared" si="9"/>
        <v>-0.042544623711800456</v>
      </c>
      <c r="T33">
        <f t="shared" si="9"/>
        <v>-0.05123362592852105</v>
      </c>
      <c r="U33">
        <f t="shared" si="9"/>
        <v>-0.05657944401527036</v>
      </c>
      <c r="V33">
        <f t="shared" si="10"/>
        <v>-0.057884990723276984</v>
      </c>
      <c r="W33">
        <f t="shared" si="10"/>
        <v>-0.05473992121886256</v>
      </c>
      <c r="X33">
        <f t="shared" si="10"/>
        <v>-0.04711855939510504</v>
      </c>
      <c r="Y33">
        <f t="shared" si="10"/>
        <v>-0.035445835701615414</v>
      </c>
      <c r="Z33">
        <f t="shared" si="10"/>
        <v>-0.020615041093629473</v>
      </c>
      <c r="AA33">
        <f t="shared" si="10"/>
        <v>-0.0039455092388924005</v>
      </c>
      <c r="AB33">
        <f t="shared" si="10"/>
        <v>0.012924379755994446</v>
      </c>
      <c r="AC33">
        <f t="shared" si="10"/>
        <v>0.028203925922125606</v>
      </c>
      <c r="AD33">
        <f t="shared" si="10"/>
        <v>0.040161078239627196</v>
      </c>
      <c r="AE33">
        <f t="shared" si="10"/>
        <v>0.047352372047385266</v>
      </c>
      <c r="AF33">
        <f t="shared" si="11"/>
        <v>0.048839458470153495</v>
      </c>
      <c r="AG33">
        <f t="shared" si="11"/>
        <v>0.04435719466271136</v>
      </c>
      <c r="AH33">
        <f t="shared" si="11"/>
        <v>0.0344012778820143</v>
      </c>
      <c r="AI33">
        <f t="shared" si="11"/>
        <v>0.020212427845587987</v>
      </c>
      <c r="AJ33">
        <f t="shared" si="11"/>
        <v>0.003648395436723185</v>
      </c>
      <c r="AK33">
        <f t="shared" si="11"/>
        <v>-0.013047267405052554</v>
      </c>
    </row>
    <row r="34" spans="1:37" ht="12.75">
      <c r="A34">
        <v>14.71</v>
      </c>
      <c r="B34">
        <f aca="true" t="shared" si="12" ref="B34:K39">SIN(SQRT(B$3^2+$A34^2))/SQRT(B$3^2+$A34^2)</f>
        <v>0.05712894307914656</v>
      </c>
      <c r="C34">
        <f t="shared" si="12"/>
        <v>0.05678121321927379</v>
      </c>
      <c r="D34">
        <f t="shared" si="12"/>
        <v>0.05574544830282786</v>
      </c>
      <c r="E34">
        <f t="shared" si="12"/>
        <v>0.05396524430481152</v>
      </c>
      <c r="F34">
        <f t="shared" si="12"/>
        <v>0.0513535811279342</v>
      </c>
      <c r="G34">
        <f t="shared" si="12"/>
        <v>0.04780264969169609</v>
      </c>
      <c r="H34">
        <f t="shared" si="12"/>
        <v>0.04319784625074414</v>
      </c>
      <c r="I34">
        <f t="shared" si="12"/>
        <v>0.03743590476168746</v>
      </c>
      <c r="J34">
        <f t="shared" si="12"/>
        <v>0.030446747336510264</v>
      </c>
      <c r="K34">
        <f t="shared" si="12"/>
        <v>0.02221802652022228</v>
      </c>
      <c r="L34">
        <f aca="true" t="shared" si="13" ref="L34:U39">SIN(SQRT(L$3^2+$A34^2))/SQRT(L$3^2+$A34^2)</f>
        <v>0.012820547375592897</v>
      </c>
      <c r="M34">
        <f t="shared" si="13"/>
        <v>0.0024318807328908023</v>
      </c>
      <c r="N34">
        <f t="shared" si="13"/>
        <v>-0.008645344505962247</v>
      </c>
      <c r="O34">
        <f t="shared" si="13"/>
        <v>-0.019974560535835774</v>
      </c>
      <c r="P34">
        <f t="shared" si="13"/>
        <v>-0.030989996792636733</v>
      </c>
      <c r="Q34">
        <f t="shared" si="13"/>
        <v>-0.041018681397005624</v>
      </c>
      <c r="R34">
        <f t="shared" si="13"/>
        <v>-0.04932197619270661</v>
      </c>
      <c r="S34">
        <f t="shared" si="13"/>
        <v>-0.055156671768121716</v>
      </c>
      <c r="T34">
        <f t="shared" si="13"/>
        <v>-0.05785268571095417</v>
      </c>
      <c r="U34">
        <f t="shared" si="13"/>
        <v>-0.05690099222139788</v>
      </c>
      <c r="V34">
        <f aca="true" t="shared" si="14" ref="V34:AE39">SIN(SQRT(V$3^2+$A34^2))/SQRT(V$3^2+$A34^2)</f>
        <v>-0.052042058440761325</v>
      </c>
      <c r="W34">
        <f t="shared" si="14"/>
        <v>-0.043342406265455914</v>
      </c>
      <c r="X34">
        <f t="shared" si="14"/>
        <v>-0.031245641127130096</v>
      </c>
      <c r="Y34">
        <f t="shared" si="14"/>
        <v>-0.016584996425095228</v>
      </c>
      <c r="Z34">
        <f t="shared" si="14"/>
        <v>-0.0005475155442781628</v>
      </c>
      <c r="AA34">
        <f t="shared" si="14"/>
        <v>0.015414545789653013</v>
      </c>
      <c r="AB34">
        <f t="shared" si="14"/>
        <v>0.02972209827529019</v>
      </c>
      <c r="AC34">
        <f t="shared" si="14"/>
        <v>0.040845916940030105</v>
      </c>
      <c r="AD34">
        <f t="shared" si="14"/>
        <v>0.04750199246580318</v>
      </c>
      <c r="AE34">
        <f t="shared" si="14"/>
        <v>0.048839458470153495</v>
      </c>
      <c r="AF34">
        <f aca="true" t="shared" si="15" ref="AF34:AK39">SIN(SQRT(AF$3^2+$A34^2))/SQRT(AF$3^2+$A34^2)</f>
        <v>0.044591895760841244</v>
      </c>
      <c r="AG34">
        <f t="shared" si="15"/>
        <v>0.0351641432113811</v>
      </c>
      <c r="AH34">
        <f t="shared" si="15"/>
        <v>0.021633052035735532</v>
      </c>
      <c r="AI34">
        <f t="shared" si="15"/>
        <v>0.005651585067684615</v>
      </c>
      <c r="AJ34">
        <f t="shared" si="15"/>
        <v>-0.010739967045630329</v>
      </c>
      <c r="AK34">
        <f t="shared" si="15"/>
        <v>-0.025376194971416154</v>
      </c>
    </row>
    <row r="35" spans="1:37" ht="12.75">
      <c r="A35">
        <v>15.2</v>
      </c>
      <c r="B35">
        <f t="shared" si="12"/>
        <v>0.03199971772726635</v>
      </c>
      <c r="C35">
        <f t="shared" si="12"/>
        <v>0.031509202988670125</v>
      </c>
      <c r="D35">
        <f t="shared" si="12"/>
        <v>0.030068641245348037</v>
      </c>
      <c r="E35">
        <f t="shared" si="12"/>
        <v>0.027658025858753276</v>
      </c>
      <c r="F35">
        <f t="shared" si="12"/>
        <v>0.024250763400324105</v>
      </c>
      <c r="G35">
        <f t="shared" si="12"/>
        <v>0.019823252228635995</v>
      </c>
      <c r="H35">
        <f t="shared" si="12"/>
        <v>0.014367813333924728</v>
      </c>
      <c r="I35">
        <f t="shared" si="12"/>
        <v>0.007908332912502838</v>
      </c>
      <c r="J35">
        <f t="shared" si="12"/>
        <v>0.0005175594786821593</v>
      </c>
      <c r="K35">
        <f t="shared" si="12"/>
        <v>-0.007665519352088352</v>
      </c>
      <c r="L35">
        <f t="shared" si="13"/>
        <v>-0.016420357387787934</v>
      </c>
      <c r="M35">
        <f t="shared" si="13"/>
        <v>-0.02543423556915466</v>
      </c>
      <c r="N35">
        <f t="shared" si="13"/>
        <v>-0.034299330725503605</v>
      </c>
      <c r="O35">
        <f t="shared" si="13"/>
        <v>-0.04252044472942551</v>
      </c>
      <c r="P35">
        <f t="shared" si="13"/>
        <v>-0.049535895169505385</v>
      </c>
      <c r="Q35">
        <f t="shared" si="13"/>
        <v>-0.054753008859250336</v>
      </c>
      <c r="R35">
        <f t="shared" si="13"/>
        <v>-0.05759798341411277</v>
      </c>
      <c r="S35">
        <f t="shared" si="13"/>
        <v>-0.057577667605438664</v>
      </c>
      <c r="T35">
        <f t="shared" si="13"/>
        <v>-0.054348270614107345</v>
      </c>
      <c r="U35">
        <f t="shared" si="13"/>
        <v>-0.047783493279724004</v>
      </c>
      <c r="V35">
        <f t="shared" si="14"/>
        <v>-0.03803254132947498</v>
      </c>
      <c r="W35">
        <f t="shared" si="14"/>
        <v>-0.02555744310075579</v>
      </c>
      <c r="X35">
        <f t="shared" si="14"/>
        <v>-0.011139526438058229</v>
      </c>
      <c r="Y35">
        <f t="shared" si="14"/>
        <v>0.004152860204180976</v>
      </c>
      <c r="Z35">
        <f t="shared" si="14"/>
        <v>0.019039193337791742</v>
      </c>
      <c r="AA35">
        <f t="shared" si="14"/>
        <v>0.03214228061369312</v>
      </c>
      <c r="AB35">
        <f t="shared" si="14"/>
        <v>0.04213582326325566</v>
      </c>
      <c r="AC35">
        <f t="shared" si="14"/>
        <v>0.047908718611457554</v>
      </c>
      <c r="AD35">
        <f t="shared" si="14"/>
        <v>0.04872525159724664</v>
      </c>
      <c r="AE35">
        <f t="shared" si="14"/>
        <v>0.04435719466271136</v>
      </c>
      <c r="AF35">
        <f t="shared" si="15"/>
        <v>0.0351641432113811</v>
      </c>
      <c r="AG35">
        <f t="shared" si="15"/>
        <v>0.02210275220437343</v>
      </c>
      <c r="AH35">
        <f t="shared" si="15"/>
        <v>0.006653860406589397</v>
      </c>
      <c r="AI35">
        <f t="shared" si="15"/>
        <v>-0.00933200733021731</v>
      </c>
      <c r="AJ35">
        <f t="shared" si="15"/>
        <v>-0.023857112604342846</v>
      </c>
      <c r="AK35">
        <f t="shared" si="15"/>
        <v>-0.035040582017604134</v>
      </c>
    </row>
    <row r="36" spans="1:37" ht="12.75">
      <c r="A36">
        <v>15.69</v>
      </c>
      <c r="B36">
        <f t="shared" si="12"/>
        <v>0.001144621544079865</v>
      </c>
      <c r="C36">
        <f t="shared" si="12"/>
        <v>0.0006369147351481092</v>
      </c>
      <c r="D36">
        <f t="shared" si="12"/>
        <v>-0.0008420850529477365</v>
      </c>
      <c r="E36">
        <f t="shared" si="12"/>
        <v>-0.0032780912092738633</v>
      </c>
      <c r="F36">
        <f t="shared" si="12"/>
        <v>-0.006642134659213557</v>
      </c>
      <c r="G36">
        <f t="shared" si="12"/>
        <v>-0.010883136933543758</v>
      </c>
      <c r="H36">
        <f t="shared" si="12"/>
        <v>-0.015918418558681025</v>
      </c>
      <c r="I36">
        <f t="shared" si="12"/>
        <v>-0.0216231080983643</v>
      </c>
      <c r="J36">
        <f t="shared" si="12"/>
        <v>-0.027819779670350254</v>
      </c>
      <c r="K36">
        <f t="shared" si="12"/>
        <v>-0.034270011829319845</v>
      </c>
      <c r="L36">
        <f t="shared" si="13"/>
        <v>-0.0406698672338402</v>
      </c>
      <c r="M36">
        <f t="shared" si="13"/>
        <v>-0.04665145578249583</v>
      </c>
      <c r="N36">
        <f t="shared" si="13"/>
        <v>-0.051792664910926385</v>
      </c>
      <c r="O36">
        <f t="shared" si="13"/>
        <v>-0.05563672243631437</v>
      </c>
      <c r="P36">
        <f t="shared" si="13"/>
        <v>-0.057722427087335854</v>
      </c>
      <c r="Q36">
        <f t="shared" si="13"/>
        <v>-0.057624617664450276</v>
      </c>
      <c r="R36">
        <f t="shared" si="13"/>
        <v>-0.055002807726851136</v>
      </c>
      <c r="S36">
        <f t="shared" si="13"/>
        <v>-0.049654037523577714</v>
      </c>
      <c r="T36">
        <f t="shared" si="13"/>
        <v>-0.04156413665859937</v>
      </c>
      <c r="U36">
        <f t="shared" si="13"/>
        <v>-0.030950081866994193</v>
      </c>
      <c r="V36">
        <f t="shared" si="14"/>
        <v>-0.018285351673587122</v>
      </c>
      <c r="W36">
        <f t="shared" si="14"/>
        <v>-0.004300484587652859</v>
      </c>
      <c r="X36">
        <f t="shared" si="14"/>
        <v>0.010047293552661438</v>
      </c>
      <c r="Y36">
        <f t="shared" si="14"/>
        <v>0.023638404251077712</v>
      </c>
      <c r="Z36">
        <f t="shared" si="14"/>
        <v>0.03528785202299098</v>
      </c>
      <c r="AA36">
        <f t="shared" si="14"/>
        <v>0.04386815692430928</v>
      </c>
      <c r="AB36">
        <f t="shared" si="14"/>
        <v>0.048446294939713135</v>
      </c>
      <c r="AC36">
        <f t="shared" si="14"/>
        <v>0.048418040388729676</v>
      </c>
      <c r="AD36">
        <f t="shared" si="14"/>
        <v>0.0436202364815763</v>
      </c>
      <c r="AE36">
        <f t="shared" si="14"/>
        <v>0.0344012778820143</v>
      </c>
      <c r="AF36">
        <f t="shared" si="15"/>
        <v>0.021633052035735532</v>
      </c>
      <c r="AG36">
        <f t="shared" si="15"/>
        <v>0.006653860406589397</v>
      </c>
      <c r="AH36">
        <f t="shared" si="15"/>
        <v>-0.008859056947392018</v>
      </c>
      <c r="AI36">
        <f t="shared" si="15"/>
        <v>-0.02307793473673043</v>
      </c>
      <c r="AJ36">
        <f t="shared" si="15"/>
        <v>-0.03425341593469005</v>
      </c>
      <c r="AK36">
        <f t="shared" si="15"/>
        <v>-0.04095441056298488</v>
      </c>
    </row>
    <row r="37" spans="1:37" ht="12.75">
      <c r="A37">
        <v>16.18</v>
      </c>
      <c r="B37">
        <f t="shared" si="12"/>
        <v>-0.028102836584402796</v>
      </c>
      <c r="C37">
        <f t="shared" si="12"/>
        <v>-0.02851337919709539</v>
      </c>
      <c r="D37">
        <f t="shared" si="12"/>
        <v>-0.029699651943935097</v>
      </c>
      <c r="E37">
        <f t="shared" si="12"/>
        <v>-0.031621962971856</v>
      </c>
      <c r="F37">
        <f t="shared" si="12"/>
        <v>-0.034211327150035754</v>
      </c>
      <c r="G37">
        <f t="shared" si="12"/>
        <v>-0.037365248467106996</v>
      </c>
      <c r="H37">
        <f t="shared" si="12"/>
        <v>-0.04094285499492358</v>
      </c>
      <c r="I37">
        <f t="shared" si="12"/>
        <v>-0.0447604037997403</v>
      </c>
      <c r="J37">
        <f t="shared" si="12"/>
        <v>-0.0485884314278523</v>
      </c>
      <c r="K37">
        <f t="shared" si="12"/>
        <v>-0.052152016396695165</v>
      </c>
      <c r="L37">
        <f t="shared" si="13"/>
        <v>-0.05513568947568552</v>
      </c>
      <c r="M37">
        <f t="shared" si="13"/>
        <v>-0.05719441226152848</v>
      </c>
      <c r="N37">
        <f t="shared" si="13"/>
        <v>-0.05797168288883996</v>
      </c>
      <c r="O37">
        <f t="shared" si="13"/>
        <v>-0.0571251743793951</v>
      </c>
      <c r="P37">
        <f t="shared" si="13"/>
        <v>-0.054359355176429765</v>
      </c>
      <c r="Q37">
        <f t="shared" si="13"/>
        <v>-0.04946332405021195</v>
      </c>
      <c r="R37">
        <f t="shared" si="13"/>
        <v>-0.04235071981075897</v>
      </c>
      <c r="S37">
        <f t="shared" si="13"/>
        <v>-0.03309721758518287</v>
      </c>
      <c r="T37">
        <f t="shared" si="13"/>
        <v>-0.021970036837602746</v>
      </c>
      <c r="U37">
        <f t="shared" si="13"/>
        <v>-0.009443336935433836</v>
      </c>
      <c r="V37">
        <f t="shared" si="14"/>
        <v>0.0038063672657800444</v>
      </c>
      <c r="W37">
        <f t="shared" si="14"/>
        <v>0.016929367677361463</v>
      </c>
      <c r="X37">
        <f t="shared" si="14"/>
        <v>0.02895873413710759</v>
      </c>
      <c r="Y37">
        <f t="shared" si="14"/>
        <v>0.038891954922151174</v>
      </c>
      <c r="Z37">
        <f t="shared" si="14"/>
        <v>0.04579303766648032</v>
      </c>
      <c r="AA37">
        <f t="shared" si="14"/>
        <v>0.04890561092606739</v>
      </c>
      <c r="AB37">
        <f t="shared" si="14"/>
        <v>0.04776382127202303</v>
      </c>
      <c r="AC37">
        <f t="shared" si="14"/>
        <v>0.04228534829912728</v>
      </c>
      <c r="AD37">
        <f t="shared" si="14"/>
        <v>0.03283038019415913</v>
      </c>
      <c r="AE37">
        <f t="shared" si="14"/>
        <v>0.020212427845587987</v>
      </c>
      <c r="AF37">
        <f t="shared" si="15"/>
        <v>0.005651585067684615</v>
      </c>
      <c r="AG37">
        <f t="shared" si="15"/>
        <v>-0.00933200733021731</v>
      </c>
      <c r="AH37">
        <f t="shared" si="15"/>
        <v>-0.02307793473673043</v>
      </c>
      <c r="AI37">
        <f t="shared" si="15"/>
        <v>-0.033982726800796205</v>
      </c>
      <c r="AJ37">
        <f t="shared" si="15"/>
        <v>-0.04071058469923169</v>
      </c>
      <c r="AK37">
        <f t="shared" si="15"/>
        <v>-0.04238822232703097</v>
      </c>
    </row>
    <row r="38" spans="1:37" ht="12.75">
      <c r="A38">
        <v>16.67</v>
      </c>
      <c r="B38">
        <f t="shared" si="12"/>
        <v>-0.049211730204739026</v>
      </c>
      <c r="C38">
        <f t="shared" si="12"/>
        <v>-0.049445186343101154</v>
      </c>
      <c r="D38">
        <f t="shared" si="12"/>
        <v>-0.050109532895245223</v>
      </c>
      <c r="E38">
        <f t="shared" si="12"/>
        <v>-0.05115238924424909</v>
      </c>
      <c r="F38">
        <f t="shared" si="12"/>
        <v>-0.05248604873112778</v>
      </c>
      <c r="G38">
        <f t="shared" si="12"/>
        <v>-0.05398666048511713</v>
      </c>
      <c r="H38">
        <f t="shared" si="12"/>
        <v>-0.05549401412140526</v>
      </c>
      <c r="I38">
        <f t="shared" si="12"/>
        <v>-0.05681278347725972</v>
      </c>
      <c r="J38">
        <f t="shared" si="12"/>
        <v>-0.0577162199508892</v>
      </c>
      <c r="K38">
        <f t="shared" si="12"/>
        <v>-0.057953315517891985</v>
      </c>
      <c r="L38">
        <f t="shared" si="13"/>
        <v>-0.05726034015604668</v>
      </c>
      <c r="M38">
        <f t="shared" si="13"/>
        <v>-0.05537736048080268</v>
      </c>
      <c r="N38">
        <f t="shared" si="13"/>
        <v>-0.052069840115939486</v>
      </c>
      <c r="O38">
        <f t="shared" si="13"/>
        <v>-0.04715470573883742</v>
      </c>
      <c r="P38">
        <f t="shared" si="13"/>
        <v>-0.0405293697566691</v>
      </c>
      <c r="Q38">
        <f t="shared" si="13"/>
        <v>-0.032201210489546495</v>
      </c>
      <c r="R38">
        <f t="shared" si="13"/>
        <v>-0.022314051948204124</v>
      </c>
      <c r="S38">
        <f t="shared" si="13"/>
        <v>-0.01116742987786449</v>
      </c>
      <c r="T38">
        <f t="shared" si="13"/>
        <v>0.0007759224348799034</v>
      </c>
      <c r="U38">
        <f t="shared" si="13"/>
        <v>0.012898689427789775</v>
      </c>
      <c r="V38">
        <f t="shared" si="14"/>
        <v>0.02445701084534118</v>
      </c>
      <c r="W38">
        <f t="shared" si="14"/>
        <v>0.03462944023221084</v>
      </c>
      <c r="X38">
        <f t="shared" si="14"/>
        <v>0.04258573569204801</v>
      </c>
      <c r="Y38">
        <f t="shared" si="14"/>
        <v>0.047571257416771866</v>
      </c>
      <c r="Z38">
        <f t="shared" si="14"/>
        <v>0.048999437434808196</v>
      </c>
      <c r="AA38">
        <f t="shared" si="14"/>
        <v>0.046541820214713876</v>
      </c>
      <c r="AB38">
        <f t="shared" si="14"/>
        <v>0.04020313933296968</v>
      </c>
      <c r="AC38">
        <f t="shared" si="14"/>
        <v>0.030368370793609475</v>
      </c>
      <c r="AD38">
        <f t="shared" si="14"/>
        <v>0.017810133846430695</v>
      </c>
      <c r="AE38">
        <f t="shared" si="14"/>
        <v>0.003648395436723185</v>
      </c>
      <c r="AF38">
        <f t="shared" si="15"/>
        <v>-0.010739967045630329</v>
      </c>
      <c r="AG38">
        <f t="shared" si="15"/>
        <v>-0.023857112604342846</v>
      </c>
      <c r="AH38">
        <f t="shared" si="15"/>
        <v>-0.03425341593469005</v>
      </c>
      <c r="AI38">
        <f t="shared" si="15"/>
        <v>-0.04071058469923169</v>
      </c>
      <c r="AJ38">
        <f t="shared" si="15"/>
        <v>-0.04241434167827289</v>
      </c>
      <c r="AK38">
        <f t="shared" si="15"/>
        <v>-0.03909036175850205</v>
      </c>
    </row>
    <row r="39" spans="1:37" ht="12.75">
      <c r="A39">
        <v>17.16</v>
      </c>
      <c r="B39">
        <f t="shared" si="12"/>
        <v>-0.05786460025132115</v>
      </c>
      <c r="C39">
        <f t="shared" si="12"/>
        <v>-0.057888770615057726</v>
      </c>
      <c r="D39">
        <f t="shared" si="12"/>
        <v>-0.05794167382396449</v>
      </c>
      <c r="E39">
        <f t="shared" si="12"/>
        <v>-0.05797155024094795</v>
      </c>
      <c r="F39">
        <f t="shared" si="12"/>
        <v>-0.05789373626846791</v>
      </c>
      <c r="G39">
        <f t="shared" si="12"/>
        <v>-0.0575927128702853</v>
      </c>
      <c r="H39">
        <f t="shared" si="12"/>
        <v>-0.05692563396113586</v>
      </c>
      <c r="I39">
        <f t="shared" si="12"/>
        <v>-0.05572789999147551</v>
      </c>
      <c r="J39">
        <f t="shared" si="12"/>
        <v>-0.05382135923399278</v>
      </c>
      <c r="K39">
        <f t="shared" si="12"/>
        <v>-0.051025624215936524</v>
      </c>
      <c r="L39">
        <f t="shared" si="13"/>
        <v>-0.04717276009217171</v>
      </c>
      <c r="M39">
        <f t="shared" si="13"/>
        <v>-0.04212522189476127</v>
      </c>
      <c r="N39">
        <f t="shared" si="13"/>
        <v>-0.03579639216556706</v>
      </c>
      <c r="O39">
        <f t="shared" si="13"/>
        <v>-0.028172428190991246</v>
      </c>
      <c r="P39">
        <f t="shared" si="13"/>
        <v>-0.01933342895529561</v>
      </c>
      <c r="Q39">
        <f t="shared" si="13"/>
        <v>-0.009471269860286801</v>
      </c>
      <c r="R39">
        <f t="shared" si="13"/>
        <v>0.001099047710547057</v>
      </c>
      <c r="S39">
        <f t="shared" si="13"/>
        <v>0.011937881957628042</v>
      </c>
      <c r="T39">
        <f t="shared" si="13"/>
        <v>0.022492372920622606</v>
      </c>
      <c r="U39">
        <f t="shared" si="13"/>
        <v>0.03212309637429519</v>
      </c>
      <c r="V39">
        <f t="shared" si="14"/>
        <v>0.040146827514094346</v>
      </c>
      <c r="W39">
        <f t="shared" si="14"/>
        <v>0.04589430525829537</v>
      </c>
      <c r="X39">
        <f t="shared" si="14"/>
        <v>0.04877948444827877</v>
      </c>
      <c r="Y39">
        <f t="shared" si="14"/>
        <v>0.048374219762254436</v>
      </c>
      <c r="Z39">
        <f t="shared" si="14"/>
        <v>0.04448002525777948</v>
      </c>
      <c r="AA39">
        <f t="shared" si="14"/>
        <v>0.037186947001800134</v>
      </c>
      <c r="AB39">
        <f t="shared" si="14"/>
        <v>0.026909123517737867</v>
      </c>
      <c r="AC39">
        <f t="shared" si="14"/>
        <v>0.014387655829052189</v>
      </c>
      <c r="AD39">
        <f t="shared" si="14"/>
        <v>0.0006541566492701558</v>
      </c>
      <c r="AE39">
        <f t="shared" si="14"/>
        <v>-0.013047267405052554</v>
      </c>
      <c r="AF39">
        <f t="shared" si="15"/>
        <v>-0.025376194971416154</v>
      </c>
      <c r="AG39">
        <f t="shared" si="15"/>
        <v>-0.035040582017604134</v>
      </c>
      <c r="AH39">
        <f t="shared" si="15"/>
        <v>-0.04095441056298488</v>
      </c>
      <c r="AI39">
        <f t="shared" si="15"/>
        <v>-0.04238822232703097</v>
      </c>
      <c r="AJ39">
        <f t="shared" si="15"/>
        <v>-0.03909036175850205</v>
      </c>
      <c r="AK39">
        <f t="shared" si="15"/>
        <v>-0.03135784519578205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"/>
  <dimension ref="B3:I17"/>
  <sheetViews>
    <sheetView workbookViewId="0" topLeftCell="A1">
      <selection activeCell="F8" sqref="F8"/>
    </sheetView>
  </sheetViews>
  <sheetFormatPr defaultColWidth="9.140625" defaultRowHeight="12.75"/>
  <sheetData>
    <row r="3" ht="12.75">
      <c r="C3" t="s">
        <v>23</v>
      </c>
    </row>
    <row r="4" spans="2:3" ht="12.75">
      <c r="B4" s="14">
        <v>36506</v>
      </c>
      <c r="C4">
        <v>4</v>
      </c>
    </row>
    <row r="5" spans="2:3" ht="12.75">
      <c r="B5" s="14">
        <v>36507</v>
      </c>
      <c r="C5">
        <v>5</v>
      </c>
    </row>
    <row r="6" spans="2:9" ht="12.75">
      <c r="B6" s="14">
        <v>36508</v>
      </c>
      <c r="C6">
        <v>6</v>
      </c>
      <c r="D6" s="5"/>
      <c r="F6" s="5"/>
      <c r="G6" s="5"/>
      <c r="H6" s="5"/>
      <c r="I6" s="5"/>
    </row>
    <row r="7" spans="2:9" ht="12.75">
      <c r="B7" s="14">
        <v>36509</v>
      </c>
      <c r="C7">
        <v>7</v>
      </c>
      <c r="D7" s="5"/>
      <c r="F7" s="5"/>
      <c r="G7" s="5"/>
      <c r="H7" s="5"/>
      <c r="I7" s="5"/>
    </row>
    <row r="8" spans="2:9" ht="12.75">
      <c r="B8" s="14">
        <v>36510</v>
      </c>
      <c r="C8">
        <v>8</v>
      </c>
      <c r="D8" s="5"/>
      <c r="F8" s="5"/>
      <c r="G8" s="5"/>
      <c r="H8" s="5"/>
      <c r="I8" s="5"/>
    </row>
    <row r="9" spans="2:9" ht="12.75">
      <c r="B9" s="14">
        <v>36511</v>
      </c>
      <c r="C9">
        <v>9</v>
      </c>
      <c r="D9" s="5"/>
      <c r="F9" s="5"/>
      <c r="G9" s="5"/>
      <c r="H9" s="5"/>
      <c r="I9" s="5"/>
    </row>
    <row r="10" spans="2:9" ht="12.75">
      <c r="B10" s="14">
        <v>36512</v>
      </c>
      <c r="C10">
        <v>10</v>
      </c>
      <c r="D10" s="5"/>
      <c r="F10" s="5"/>
      <c r="G10" s="5"/>
      <c r="H10" s="5"/>
      <c r="I10" s="5"/>
    </row>
    <row r="11" spans="2:9" ht="12.75">
      <c r="B11" s="14">
        <v>36513</v>
      </c>
      <c r="C11">
        <v>11</v>
      </c>
      <c r="D11" s="5"/>
      <c r="F11" s="5"/>
      <c r="G11" s="5"/>
      <c r="H11" s="5"/>
      <c r="I11" s="5"/>
    </row>
    <row r="12" spans="2:9" ht="12.75">
      <c r="B12" s="14">
        <v>36514</v>
      </c>
      <c r="C12">
        <v>12</v>
      </c>
      <c r="D12" s="5"/>
      <c r="F12" s="5"/>
      <c r="G12" s="5"/>
      <c r="H12" s="5"/>
      <c r="I12" s="5"/>
    </row>
    <row r="13" spans="2:9" ht="12.75">
      <c r="B13" s="14">
        <v>36515</v>
      </c>
      <c r="C13">
        <v>13</v>
      </c>
      <c r="D13" s="5"/>
      <c r="F13" s="5"/>
      <c r="G13" s="5"/>
      <c r="H13" s="5"/>
      <c r="I13" s="5"/>
    </row>
    <row r="14" spans="2:9" ht="12.75">
      <c r="B14" s="14">
        <v>36518</v>
      </c>
      <c r="C14">
        <v>50</v>
      </c>
      <c r="D14" s="5"/>
      <c r="F14" s="5"/>
      <c r="G14" s="5"/>
      <c r="H14" s="5"/>
      <c r="I14" s="5"/>
    </row>
    <row r="15" spans="4:9" ht="12.75">
      <c r="D15" s="5"/>
      <c r="F15" s="5"/>
      <c r="G15" s="5"/>
      <c r="H15" s="5"/>
      <c r="I15" s="5"/>
    </row>
    <row r="16" spans="2:9" ht="12.75">
      <c r="B16" s="15">
        <f>COUNT(B4:B15)</f>
        <v>11</v>
      </c>
      <c r="C16">
        <f>SUM(C4:C15)</f>
        <v>135</v>
      </c>
      <c r="D16" s="5"/>
      <c r="E16" s="5"/>
      <c r="F16" s="5"/>
      <c r="G16" s="5"/>
      <c r="H16" s="5"/>
      <c r="I16" s="5"/>
    </row>
    <row r="17" ht="12.75">
      <c r="B17" s="15">
        <f>MAX(B4:B15)-MIN(B4:B15)+1</f>
        <v>13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CNUCE - Istituto del C.N.R.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Potortì</dc:creator>
  <cp:keywords/>
  <dc:description/>
  <cp:lastModifiedBy>Francesco Potortì</cp:lastModifiedBy>
  <dcterms:created xsi:type="dcterms:W3CDTF">2002-01-31T13:31:42Z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